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saldivar\Documents\INTN\UTA\Año 2022\Rendición de Cuentas INTN 2022\001 1er Trimestre 2022\"/>
    </mc:Choice>
  </mc:AlternateContent>
  <bookViews>
    <workbookView xWindow="-120" yWindow="-120" windowWidth="20730" windowHeight="11160"/>
  </bookViews>
  <sheets>
    <sheet name="Hoja1" sheetId="1" r:id="rId1"/>
  </sheets>
  <externalReferences>
    <externalReference r:id="rId2"/>
  </externalReferences>
  <calcPr calcId="152511"/>
</workbook>
</file>

<file path=xl/calcChain.xml><?xml version="1.0" encoding="utf-8"?>
<calcChain xmlns="http://schemas.openxmlformats.org/spreadsheetml/2006/main">
  <c r="F120" i="1" l="1"/>
  <c r="E119" i="1"/>
  <c r="D119" i="1"/>
  <c r="F118" i="1"/>
  <c r="F117" i="1"/>
  <c r="E116" i="1"/>
  <c r="D116" i="1"/>
  <c r="F115" i="1"/>
  <c r="F114" i="1"/>
  <c r="F113" i="1"/>
  <c r="F112" i="1"/>
  <c r="F111" i="1"/>
  <c r="E110" i="1"/>
  <c r="D110" i="1"/>
  <c r="F109" i="1"/>
  <c r="F108" i="1"/>
  <c r="F107" i="1"/>
  <c r="F106" i="1"/>
  <c r="F105" i="1"/>
  <c r="F104" i="1"/>
  <c r="F103" i="1"/>
  <c r="E102" i="1"/>
  <c r="D102" i="1"/>
  <c r="F101" i="1"/>
  <c r="F100" i="1"/>
  <c r="F99" i="1"/>
  <c r="F98" i="1"/>
  <c r="F97" i="1"/>
  <c r="F96" i="1"/>
  <c r="F95" i="1"/>
  <c r="F94" i="1"/>
  <c r="E93" i="1"/>
  <c r="D93" i="1"/>
  <c r="F92" i="1"/>
  <c r="F91" i="1"/>
  <c r="F90" i="1"/>
  <c r="F89" i="1"/>
  <c r="F88" i="1"/>
  <c r="E87" i="1"/>
  <c r="D87" i="1"/>
  <c r="F116" i="1" l="1"/>
  <c r="F119" i="1"/>
  <c r="F110" i="1"/>
  <c r="F102" i="1"/>
  <c r="E121" i="1"/>
  <c r="F93" i="1"/>
  <c r="F87" i="1"/>
  <c r="D121" i="1"/>
  <c r="F121" i="1" l="1"/>
</calcChain>
</file>

<file path=xl/sharedStrings.xml><?xml version="1.0" encoding="utf-8"?>
<sst xmlns="http://schemas.openxmlformats.org/spreadsheetml/2006/main" count="392" uniqueCount="271">
  <si>
    <t>1- PRESENTACIÓN</t>
  </si>
  <si>
    <t>Misión institucional</t>
  </si>
  <si>
    <t>Qué es la institución (en lenguaje sencillo, menos de 100 palabras)</t>
  </si>
  <si>
    <t>Nro.</t>
  </si>
  <si>
    <t>Dependencia</t>
  </si>
  <si>
    <t>Responsable</t>
  </si>
  <si>
    <t>Cargo que Ocupa</t>
  </si>
  <si>
    <t>3.1. Resolución de Aprobación y Anexo de Plan de Rendición de Cuentas</t>
  </si>
  <si>
    <t>Priorización</t>
  </si>
  <si>
    <t>Vinculación POI, PEI, PND, ODS.</t>
  </si>
  <si>
    <t>Justificaciones</t>
  </si>
  <si>
    <t xml:space="preserve">Evidencia </t>
  </si>
  <si>
    <t>1°</t>
  </si>
  <si>
    <t>2°</t>
  </si>
  <si>
    <t>4.1 Nivel de Cumplimiento  de Minimo de Información Disponible - Transparencia Activa Ley 5189 /14</t>
  </si>
  <si>
    <t>Mes</t>
  </si>
  <si>
    <t>Nivel de Cumplimiento (%)</t>
  </si>
  <si>
    <t>Enero</t>
  </si>
  <si>
    <t>Febrero</t>
  </si>
  <si>
    <t>Marzo</t>
  </si>
  <si>
    <t>4.2 Nivel de Cumplimiento  de Minimo de Información Disponible - Transparencia Activa Ley 5282/14</t>
  </si>
  <si>
    <t>4.3 Nivel de Cumplimiento de Respuestas a Consultas Ciudadanas - Transparencia Pasiva Ley N° 5282/14</t>
  </si>
  <si>
    <t>Cantidad de Consultas</t>
  </si>
  <si>
    <t>Respondidos</t>
  </si>
  <si>
    <t>No Respondidos</t>
  </si>
  <si>
    <t>N°</t>
  </si>
  <si>
    <t>Descripción</t>
  </si>
  <si>
    <t>Objetivo</t>
  </si>
  <si>
    <t>Metas</t>
  </si>
  <si>
    <t>Población Beneficiaria</t>
  </si>
  <si>
    <t>Valor de Inversión</t>
  </si>
  <si>
    <t>Porcentaje de Ejecución</t>
  </si>
  <si>
    <t>Evidencias</t>
  </si>
  <si>
    <t>Financieras</t>
  </si>
  <si>
    <t>De Gestión</t>
  </si>
  <si>
    <t>Externas</t>
  </si>
  <si>
    <t>Otras</t>
  </si>
  <si>
    <t>4.6 Servicios o Productos Misionales (Depende de la Naturaleza de la Misión Insitucional, puede abarcar un Programa o Proyecto)</t>
  </si>
  <si>
    <t>Resultados Logrados</t>
  </si>
  <si>
    <t>Evidencia (Informe de Avance de Metas - SPR)</t>
  </si>
  <si>
    <t>4.7 Contrataciones realizadas</t>
  </si>
  <si>
    <t>ID</t>
  </si>
  <si>
    <t>Objeto</t>
  </si>
  <si>
    <t>Valor del Contrato</t>
  </si>
  <si>
    <t>Proveedor Adjudicado</t>
  </si>
  <si>
    <t>Estado (Ejecución - Finiquitado)</t>
  </si>
  <si>
    <t>Enlace DNCP</t>
  </si>
  <si>
    <t>Rubro</t>
  </si>
  <si>
    <t>Sub-rubros</t>
  </si>
  <si>
    <t>Presupuestado</t>
  </si>
  <si>
    <t>Ejecutado</t>
  </si>
  <si>
    <t>Saldos</t>
  </si>
  <si>
    <t>Evidencia (Enlace Ley 5189)</t>
  </si>
  <si>
    <t>4.9 Fortalecimiento Institucional (Normativas, Estructura Interna, Infraestructura, adquisiciones, etc. En el trimestre, periodo del Informe)</t>
  </si>
  <si>
    <t>Descripción del Fortalecimiento</t>
  </si>
  <si>
    <t>Costo de Inversión</t>
  </si>
  <si>
    <t>Descripción del Beneficio</t>
  </si>
  <si>
    <t>Evidencia</t>
  </si>
  <si>
    <t>5.1. Canales de Participación Ciudadana existentes a la fecha.</t>
  </si>
  <si>
    <t>Denominación</t>
  </si>
  <si>
    <t>Dependencia Responsable del Canal de Participación</t>
  </si>
  <si>
    <t>Evidencia (Página Web, Buzón de SQR, Etc.)</t>
  </si>
  <si>
    <t>5.2. Aportes y Mejoras resultantes de la Participación Ciudadana</t>
  </si>
  <si>
    <t>Propuesta de Mejora</t>
  </si>
  <si>
    <t>Canal Utilizado</t>
  </si>
  <si>
    <t>Acción o Medida tomada por OEE</t>
  </si>
  <si>
    <t>Observaciones</t>
  </si>
  <si>
    <t>5.3 Gestión de denuncias de corrupción</t>
  </si>
  <si>
    <t>Ticket Numero</t>
  </si>
  <si>
    <t>Fecha Ingreso</t>
  </si>
  <si>
    <t>Estado</t>
  </si>
  <si>
    <t>6.1 Informes de Auditorias Internas y Auditorías Externas en el Trimestre</t>
  </si>
  <si>
    <t>Auditorias Financieras</t>
  </si>
  <si>
    <t>Evidencia (Enlace Ley 5282/14)</t>
  </si>
  <si>
    <t>Auditorías Externas</t>
  </si>
  <si>
    <t>Otros tipos de Auditoria</t>
  </si>
  <si>
    <t>Planes de Mejoramiento elaborados en el Trimestre</t>
  </si>
  <si>
    <t>Informe de referencia</t>
  </si>
  <si>
    <t>Evidencia (Adjuntar Documento)</t>
  </si>
  <si>
    <t>6.2 Modelo Estándar de Control Interno para las Instituciones Públicas del Paraguay</t>
  </si>
  <si>
    <t>Periodo</t>
  </si>
  <si>
    <t>Nivel de Cumplimiento</t>
  </si>
  <si>
    <t>4.5 Proyectos y Programas no Ejecutados</t>
  </si>
  <si>
    <t>Calificación MECIP de la Contraloría General de la República (CGR)</t>
  </si>
  <si>
    <t>3.2 Plan de Rendición de Cuentas. (Copiar abajo link de acceso directo)</t>
  </si>
  <si>
    <t>3- PLAN DE RENDICIÓN DE CUENTAS AL CIUDADANO</t>
  </si>
  <si>
    <t>2-PRESENTACIÓN DE LOS MIEMBROS DEL COMITÉ DE RENDICIÓN DE CUENTAS AL CIUDADANO (CRCC)</t>
  </si>
  <si>
    <t>4- GESTIÓN INSTITUCIONAL</t>
  </si>
  <si>
    <t>5- INSTANCIAS DE PARTICIPACIÓN CIUDADANA</t>
  </si>
  <si>
    <t>6- CONTROL INTERNO Y EXTERNO</t>
  </si>
  <si>
    <t xml:space="preserve">Tema </t>
  </si>
  <si>
    <t>Enlace Portal de Transparencia de la SENAC</t>
  </si>
  <si>
    <t>Enlace publicación de SFP</t>
  </si>
  <si>
    <t>Enlace Portal AIP</t>
  </si>
  <si>
    <t>Fecha</t>
  </si>
  <si>
    <t>Fecha de Contrato</t>
  </si>
  <si>
    <t>Enlace Portal de Denuncias de la SENAC</t>
  </si>
  <si>
    <t>Nro. Informe</t>
  </si>
  <si>
    <t>MATRIZ DE INFORMACIÓN MINIMA PARA INFORME DE RENDICIÓN DE CUENTAS AL CIUDADANO - EJERCICIO 2022</t>
  </si>
  <si>
    <t>4.4 Proyectos y Programas Ejecutados a la fecha del Informe</t>
  </si>
  <si>
    <t>4.8 Ejecución Financiera</t>
  </si>
  <si>
    <t xml:space="preserve">(Puede complementar información aquí y apoyarse en gráficos ilustrativos) </t>
  </si>
  <si>
    <t>Institución: Instituto Nacional de Tecnología, Normalización y Metrología (INTN)</t>
  </si>
  <si>
    <t>Periodo del informe: Enero a Marzo de 2022</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</si>
  <si>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</si>
  <si>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Representante de Areas Tecnicas</t>
  </si>
  <si>
    <t>Cantidad de Miembros del CRCC: 7</t>
  </si>
  <si>
    <t>Franz Heber Saldivar</t>
  </si>
  <si>
    <t>Laura Mendoza de Arbo</t>
  </si>
  <si>
    <t>Cesar Lezcano</t>
  </si>
  <si>
    <t>Julio Barreto</t>
  </si>
  <si>
    <t>Pablo Olmedo</t>
  </si>
  <si>
    <t>Cesar Riveros</t>
  </si>
  <si>
    <t>Oscar Martinez</t>
  </si>
  <si>
    <t>Total Hombres : 6</t>
  </si>
  <si>
    <t>Total Mujeres: 1</t>
  </si>
  <si>
    <t>Total nivel directivo o rango superior: 6</t>
  </si>
  <si>
    <t>Director Jurídico</t>
  </si>
  <si>
    <t>Resolución INTN 133/2020. Conformación del Comité de Rendicion de Cuentas del INTN</t>
  </si>
  <si>
    <t>Director de Gestión Ambiental</t>
  </si>
  <si>
    <t>Director de la Dirección de Tecnologías de la Información, Comunicación y Gestión Estratégica</t>
  </si>
  <si>
    <t>Director de la Dirección de Administración y Finanzas</t>
  </si>
  <si>
    <t>Jefe de Unidad de Transparencia y Anticorrupción</t>
  </si>
  <si>
    <t>Unidad de Transparencia y Anticorrupción</t>
  </si>
  <si>
    <t>Dirección de Gabinete de la Dirección General</t>
  </si>
  <si>
    <t>Directora de la Dirección de Gabinete de la Dirección General</t>
  </si>
  <si>
    <t>Dirección de Tecnologías de la Información, Comunicación y Gestión Estratégica</t>
  </si>
  <si>
    <t>Dirección de Gestión del Talento Humano</t>
  </si>
  <si>
    <t>Director de la Dirección de Gestión del Talento Humano</t>
  </si>
  <si>
    <t>Dirección Jurídico</t>
  </si>
  <si>
    <t>Resolución INTN 075/2022. Que aprueba el Plan de Rendición de Cuentas del INTN 2022</t>
  </si>
  <si>
    <t>Plan de Rendición de Cuentas al Ciudadano del INTN 2022</t>
  </si>
  <si>
    <t>Alto</t>
  </si>
  <si>
    <t>Publicación de Calificación al INTN de la SFP</t>
  </si>
  <si>
    <t>Nivel de Cumplimiento de la Ley 5282/14</t>
  </si>
  <si>
    <t>El resultado corresponde al informe emitido por la CGR en Setiembre 2021.
Se aguarda el resultado de evaluación de los órganos de control (AGPE y CGR) correspondiente al ejercicio fiscal 2021</t>
  </si>
  <si>
    <t>Observación: En relación al proceso de evaluación del MECIP correspondiente al periodo 2021, informo que las evidencias de la implementación, fueron cargadas al sistema de carga portal MECIP de ambos Órganos de Control, así como también fue presentado el informe con la Matriz de evaluación de la efectividad del SCI.
En ese sentido cabe resaltar que el proceso de evaluación de los órganos externos se realiza conforme a lo establecido en disposiciones, que refiere "la fecha tope establecida para la carga de documentos que respaldan la implementación, aplicación y evaluación correspondiente a cada ejercicio fiscal es hasta el 28 de febrero del siguiente año de cada ejercicio fiscal cerrado, Resolución CGR N° 909/2021, asi como la  Circular AGPE PR N° 09/2021.</t>
  </si>
  <si>
    <t>POI</t>
  </si>
  <si>
    <t>Gestión de Areas Misionales</t>
  </si>
  <si>
    <t>Gestión Administrativa y Financiera</t>
  </si>
  <si>
    <t>Plan Operativo Institucional 2022</t>
  </si>
  <si>
    <t>Estados financieros al cierre del Ejercicio 2021.</t>
  </si>
  <si>
    <t>https://nube.intn.gov.py/cloud/index.php/f/172716</t>
  </si>
  <si>
    <t xml:space="preserve">Verificación Cumplimiento del Art. 41° de la Ley 2051/03 “De Contrataciones Públicas”, correspondiente al Segundo Semestre del Ejercicio Fiscal 2021. </t>
  </si>
  <si>
    <t>Cumplimiento Anexos II y III.</t>
  </si>
  <si>
    <t>https://nube.intn.gov.py/cloud/index.php/f/171719</t>
  </si>
  <si>
    <t>Informe Final DAI Nº 02/2022 -  Verificación Cumplimiento del Art. 41° de la Ley 2051/03 “De Contrataciones Públicas”, correspondiente al Segundo Semestre del Ejercicio Fiscal 2021</t>
  </si>
  <si>
    <t>https://nube.intn.gov.py/cloud/index.php/f/172760</t>
  </si>
  <si>
    <t xml:space="preserve">Auditoria de Revisión Especial a la Coordinación Técnica Programa de Precintado (CTPP), dependiente del Organismo Nacional de Metrología (ONM) </t>
  </si>
  <si>
    <t>https://nube.intn.gov.py/cloud/index.php/f/172762</t>
  </si>
  <si>
    <t xml:space="preserve"> -</t>
  </si>
  <si>
    <t>Programa Central</t>
  </si>
  <si>
    <t>1) Otorgar Certificaciones resultantes de verificaciones e inspecciones. 
2) Elaborar las Normas Técnicas Nacionales e implementar la tecnología de la información tanto para usuarios internos como externos. 
3) Operar el Sistema Metrológico Nacional. 
4) Realizar ensayos laboratoriales, investigaciones y transferencia tecnológica. 
5) Mantener un proceso de administración eficiente y eficaz, con personal técnico, ético, competente y comprometido con la misión y la visión del INTN.</t>
  </si>
  <si>
    <t>1) Incremento del nivel de conformidad de productos, sistemas, servicios y personas con los requisitos técnicos de calidad en beneficio a la ciudadanía en general.
2) Servicios y productos con calidad debido al aumento de la confianza en los resultados arrojados por los instrumentos de medición empleados en los sectores industrial, comercial, salud, seguridad y medio ambiente, para la ciudadanía.
3) Aumento de la elaboración de Normas Técnicas Paraguayas, enfocados en el mejoramiento de la calidad de los productos, los servicios, el bienestar y seguridad; para la ciudadanía en general.</t>
  </si>
  <si>
    <t>La sociedad, la industria, el comercio y el sector productivo nacional e internacional.</t>
  </si>
  <si>
    <t>No se registran proyectos o programas no ejecutados</t>
  </si>
  <si>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</si>
  <si>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</si>
  <si>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</si>
  <si>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</si>
  <si>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</si>
  <si>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</si>
  <si>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</si>
  <si>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</si>
  <si>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</si>
  <si>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</si>
  <si>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</si>
  <si>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</si>
  <si>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</si>
  <si>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</si>
  <si>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</si>
  <si>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</si>
  <si>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</si>
  <si>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</si>
  <si>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</si>
  <si>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</si>
  <si>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</si>
  <si>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</si>
  <si>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</si>
  <si>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</si>
  <si>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</si>
  <si>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</si>
  <si>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</si>
  <si>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</si>
  <si>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</si>
  <si>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</si>
  <si>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</si>
  <si>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</si>
  <si>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</si>
  <si>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</si>
  <si>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TOTAL GENERAL</t>
  </si>
  <si>
    <t>Ejecución Presupuestria 2022</t>
  </si>
  <si>
    <t>Servicio de mantenimiento y reparación de la red hidráulica de prevención contra incendios</t>
  </si>
  <si>
    <t>Ejecución</t>
  </si>
  <si>
    <t>https://www.contrataciones.gov.py/licitaciones/adjudicacion/contrato/404177-osvaldo-noel-benitez-acosta-1.html</t>
  </si>
  <si>
    <t>Servicio de conectividad para el INTN - Ad referendum</t>
  </si>
  <si>
    <t>https://www.contrataciones.gov.py/licitaciones/adjudicacion/contrato/406208-telef-celular-paraguay-sa-telecel-sa-1.html</t>
  </si>
  <si>
    <t>Supuesta infracción leyes especiales</t>
  </si>
  <si>
    <t>Desestimada</t>
  </si>
  <si>
    <t>https://denuncias.gov.py/portal-publico</t>
  </si>
  <si>
    <t>Investigación Preliminar iniciada</t>
  </si>
  <si>
    <t>Asignada</t>
  </si>
  <si>
    <t>El INTN es una entidad pública, autárquica y descentralizada con personería jurídica propia y jurisdicción en todo el territorio paraguayo, creada por la Ley N° 862/63 y reorganizada por la Ley N° 2.575/05, relacionándose  con el Poder Ejecutivo a través del Ministerio de Industria y Comercio. Es la entidad competente para la implementación de las exigencias vigentes en el ámbito de la metrología, conforme a lo establecido en la Ley N° 937/82 y su Decreto Reglamentario N° 1.988/99. Igualmente  por el Decreto N° 15.552/96, a traves del Organismo Nacional de Certificación tiene la competencia de otorgar la certificación de productos, sistemas y servicios. Para el cumplimiento de sus funciones, cuenta con un plantel técnico, competente y diversificado; con infraestructura y equipamientos acorde a los servicios requeridos y prestados. Además, tiene un relacionamiento nacional e internacional con Instituciones de reconocida competencia, formalizados mediante convenios o acuerdos firmados para la prestación de servicios, interviniendo en cooperaciones técnicas para el fortalecimiento de sus capacidades técnicas.</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</si>
  <si>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</si>
  <si>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Facebock INTN</t>
  </si>
  <si>
    <t>Instagram INTN</t>
  </si>
  <si>
    <t>Google INTN Apartado de negocios</t>
  </si>
  <si>
    <t>Twitter INTN</t>
  </si>
  <si>
    <t>DCOM/DTIC</t>
  </si>
  <si>
    <t>Facebook INTN</t>
  </si>
  <si>
    <t>Google INTN. Apartado de negocios</t>
  </si>
  <si>
    <t>Facebook</t>
  </si>
  <si>
    <t xml:space="preserve">Realizado por DTIC, DGDG, ATC, SG, DINF                                       Anexo 2                                         </t>
  </si>
  <si>
    <t>Enlace</t>
  </si>
  <si>
    <t>Realizado por el Departamento de Comunciacion (DCOM)                          Anexo 1</t>
  </si>
  <si>
    <t xml:space="preserve">Realizado, el DCOM informo a las areas intervinientes para su proceso correspondiente.        Anexo 1                                                                                                                                                          </t>
  </si>
  <si>
    <t>Realizado por la DTIC, Dpto DINF, creacion de usuarios correo electronico                             Anexo 2</t>
  </si>
  <si>
    <t>Realizado por ONC, DG, DSE, ONM, ONN, DTIC/DCOM.                Anexo 3</t>
  </si>
  <si>
    <t>Contar con un Plan de carrreras, cargos y salarios en el INTN.</t>
  </si>
  <si>
    <t>Producto entregado por la empresa Intergra Servicios SRL, en el Marco del proyecto TFAST, objetivo fortalecer al Instituto Nacional de Metrología del INTN, dotándolo de un plan de carrera y crecimiento profesional, a fin de desarrollar y retener personal altamente competente y motivado para el cumplimiento de los fines del INTN establecidas en su Carta Orgánica y las leyes especiales que asignan funciones. (Obs. se suguiere consultar con la DGTH y la DAF).</t>
  </si>
  <si>
    <t>https://nube.intn.gov.py/cloud/index.php/f/171718</t>
  </si>
  <si>
    <t>No registra costo de inversión</t>
  </si>
  <si>
    <t>Mantenimiento de Acreditaciones</t>
  </si>
  <si>
    <t xml:space="preserve">Mantenimiento anual en el registro de entidades acreditadas por el uso del símbolo de acreditación. </t>
  </si>
  <si>
    <t>Adecuación y actualización del costo de los servicios.</t>
  </si>
  <si>
    <t>Resolución INTN N° 92/2022.</t>
  </si>
  <si>
    <t>Resolución INTN N° 89/2022.</t>
  </si>
  <si>
    <t>Resolución INTN N° 86/2022</t>
  </si>
  <si>
    <r>
      <t xml:space="preserve">Plataforma social, es un servicio de comunicación bidireccional, utilizada para compartir información de diversos tipos de forma rápida, sencilla y gratuita, el acceso a la información es en tiempo real y directamente de sus protagonistas, </t>
    </r>
    <r>
      <rPr>
        <sz val="11"/>
        <color rgb="FFFF0000"/>
        <rFont val="Calibri"/>
        <family val="2"/>
        <scheme val="minor"/>
      </rPr>
      <t> </t>
    </r>
    <r>
      <rPr>
        <sz val="11"/>
        <color theme="1"/>
        <rFont val="Calibri"/>
        <family val="2"/>
        <scheme val="minor"/>
      </rPr>
      <t>los mensajes en su mayoría, son fragmentos de texto que no superan los 280 caracteres.</t>
    </r>
  </si>
  <si>
    <t>Osvaldo Noel Benitez Acosta</t>
  </si>
  <si>
    <t>Telefonía Celular del Paraguay S.A.</t>
  </si>
  <si>
    <t xml:space="preserve">Red social - cuenta institucional. Medio utilizado para interactuar con los clientes y ciudadanía, utilizado como soporte para producir, compartir contenidos (imágenes, texto, vídeo), enviar y recibir mensajes,  realizar anuncios etc. </t>
  </si>
  <si>
    <t>Red social - cuenta institucional.  Medio utilizado para interactuar con los clientes y ciudadanía, utilizado como soporte para compartir fotografías, videos con los usuarios y como herramienta para la visibilidad de las actividades institucionales.</t>
  </si>
  <si>
    <t xml:space="preserve">Red social - cuenta isntitucional. El Perfil de negocio, es una herramienta que permite conectarse fácilmente con los clientes, en la búsqueda de Google y Maps, permite la publicacion de fotos en el perfil para mostrar aspectos de la institución relevantes. Permite a los clientes y ciudadnia conectarse mediante llamadas, opiniones o mensajes.                        </t>
  </si>
  <si>
    <t>Mejora en la recepción de Reclamos ciudadanos:  Tema: verificación de Esatción de servicio.</t>
  </si>
  <si>
    <t xml:space="preserve">Respuesta al ciudadano, con formación y datos de contacto de la Unidad de Transparencia y responsabled e la Unidad.                          </t>
  </si>
  <si>
    <t>Comunicación a las areas del institución vinculadas por la denuncia recibida por el  cliente . Trabajo conjunto con estas para la implementación de acciones correctivas.</t>
  </si>
  <si>
    <t>Mejora en la Atención de los clientes y ciudadanía.</t>
  </si>
  <si>
    <t>Analisis de los procesos de Secretaría General y de Atención al Cliente, con la creación de nuevos usuarios para acortar tiempos de respuesta.</t>
  </si>
  <si>
    <t>Reunión conjunta con areas afectadas para el análisis de alternativas.</t>
  </si>
  <si>
    <t>Jornadas de capacitación en Certificación de personas en refrigeración.                              Socialización de los servicios, requisitos para la certificación de personas, ambas actividades realizadas en la Sede Regional del INTN en Capitán Miranda Itapúa.</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</si>
  <si>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</si>
  <si>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</si>
  <si>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Física: 2.262 Servicios
Financiera: Gs. 1.321.057.327.-</t>
  </si>
  <si>
    <t>Ciudadanía en general</t>
  </si>
  <si>
    <t>Física: 28,5%
Financiera:11%</t>
  </si>
  <si>
    <t>Se ha cumplido la meta fijada por el Organismo Nacional de Certificación  ONC, teniendo en cuenta protocolos de salud por la pandemia del Covid-19, se reporta incremento en las actividades dentro del área del Departamento Central, auditorías presenciales en el exterior no se aplican por protocolo de salud hasta nueva disposición, en ese sentido, se lograron un total de 645 servicios en el marco de las certificaciones realizadas/otorgadas por el Organismo Nacional de Certificación (ONC).</t>
  </si>
  <si>
    <t>Informes mensuales de avances de metas físicas e informe de ejecución presupuestaria por actividad, primer trimestre de 2022</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</si>
  <si>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</si>
  <si>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</si>
  <si>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Física: 107.551.- Servicios
Financiera: Gs. 5.809.477.076.-</t>
  </si>
  <si>
    <t>Física: 20,4%
Financiera: 4%</t>
  </si>
  <si>
    <t>En lo que respecta al primer trimestre del año 2022, desde los diversos laboratorios pertenecientes tanto al Organismo Nacional de Inspección (ONI), como al Organismo de Investigación y Asistencia Tecnológica (OIAT), se han brindado un total de 21.906 servicios de muestreos, ensayos laboratoriales, inspecciones y otros, en cumplimiento a exigencias legales y a la prestación de servicios de carácter voluntario por parte de personas físicas o jurídicas.</t>
  </si>
  <si>
    <t>Asistencia Técnica e Investigación</t>
  </si>
  <si>
    <t xml:space="preserve">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
</t>
  </si>
  <si>
    <t>Física:  30 Asistencias
Financiera: Gs. 118.759.207.-</t>
  </si>
  <si>
    <t>Física: 1.570%
Financiera: 13%</t>
  </si>
  <si>
    <t>Un total de 471 ciudadanos recibieron asistencias técnica en los siguientes temas: 
- Normas Nacionales de leche y derivados lácteos, muestreo y análisis
- Buenas prácticas de manufactura en el manejo de alimentos.
- Curso práctico de dulces y mermeladas
- Charla sobre proyectos de investigación científica.
- Realización del 1er. Encuentro de sensibilización sobre la Calidad, organizado por el Instituto Nacional de Tecnología, Normalización y Metrología (INTN), cuyo principal objetivo dar a conocer la importancia de la implementación de la calidad enfocado a la Normalización, Certificación y la Metrología llegando así al interior del país, teniendo en cuenta que Itapúa es un departamento altamente productivo, con un fuerte crecimiento industrial y del sector MIPYMES.
- En el marco de la “Semana de la Seguridad Eléctrica”, el cual tuvo como principal actividad la práctica de trabajo de campo; el cual consiste en inspecciones a las instalaciones eléctricas de lugares públicos; previstos en tres plazas públicas, una escuela y el área comercial de la ciudad, esto, para identificar potenciales riesgos para la ciudadanía.</t>
  </si>
  <si>
    <t>Servicios Metrológicos</t>
  </si>
  <si>
    <t xml:space="preserve">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
</t>
  </si>
  <si>
    <t>Física: 164.185 Servicios
Financiera: Gs. 4.442.496.926.-</t>
  </si>
  <si>
    <t>Física: 19,3%
Financiera: 10%</t>
  </si>
  <si>
    <t>En el primer trimestre del año 2022, se ha realizado un total de 31.718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t>
  </si>
  <si>
    <t>Normalizaciones Técnicas</t>
  </si>
  <si>
    <t xml:space="preserve">Coordinación de comités técnicos para la actualización y elaboración de normas paraguayas.
Ventas de Normas Técnicas Paraguayas
Participación activa en el Codex Alimentarius </t>
  </si>
  <si>
    <t>Física: 74 Normas
Financiera: 470.295.366.-</t>
  </si>
  <si>
    <t>Física: 2,7%
Financiera: 6%</t>
  </si>
  <si>
    <t>Para el primer trimestre del año 2022 se publicaron dos nuevas normas. Asimismo, se sometieron a consulta pública dos proyectos de normas paraguayas, que son:
- PNP 20 036 22. Clasificación y Tipificación de Canales Bovinas. Primera Edición.
- PNP-ISO 50002. Auditorías energéticas. Requisitos con orientación para su uso. Primera Edición.</t>
  </si>
  <si>
    <t>Listado de ejecucion presupuestaria por el objeto del gasto sobre movimientos, desde el 01/01/2022 al 31/03/2022</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</si>
  <si>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</si>
  <si>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Adecuación y actualización del costo de los servicios prestados en el Organismo Nacional de Metrología, que permitira mayores ingresos para la Institución.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</si>
</sst>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0\ _€_-;\-* #,##0\ _€_-;_-* &quot;-&quot;\ _€_-;_-@_-"/>
  </numFmts>
  <fonts count="36">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u/>
      <sz val="14"/>
      <color theme="1"/>
      <name val="Calibri"/>
      <family val="2"/>
    </font>
    <font>
      <b/>
      <u/>
      <sz val="18"/>
      <color theme="1"/>
      <name val="Calibri"/>
      <family val="2"/>
    </font>
    <font>
      <sz val="14"/>
      <color theme="1"/>
      <name val="Calibri"/>
      <family val="2"/>
      <scheme val="minor"/>
    </font>
    <font>
      <b/>
      <sz val="14"/>
      <color theme="1"/>
      <name val="Calibri"/>
      <family val="2"/>
      <scheme val="minor"/>
    </font>
    <font>
      <b/>
      <sz val="14"/>
      <color theme="1"/>
      <name val="Calibri"/>
      <family val="2"/>
    </font>
    <font>
      <b/>
      <u/>
      <sz val="14"/>
      <color theme="1"/>
      <name val="Calibri"/>
      <family val="2"/>
      <scheme val="minor"/>
    </font>
    <font>
      <sz val="15"/>
      <color theme="1"/>
      <name val="Calibri"/>
      <family val="2"/>
      <scheme val="minor"/>
    </font>
    <font>
      <b/>
      <u/>
      <sz val="12"/>
      <color theme="1"/>
      <name val="Calibri"/>
      <family val="2"/>
    </font>
    <font>
      <sz val="12"/>
      <color theme="1"/>
      <name val="Calibri"/>
      <family val="2"/>
      <scheme val="minor"/>
    </font>
    <font>
      <b/>
      <sz val="12"/>
      <color theme="1"/>
      <name val="Calibri"/>
      <family val="2"/>
      <scheme val="minor"/>
    </font>
    <font>
      <b/>
      <sz val="12"/>
      <color theme="1"/>
      <name val="Calibri"/>
      <family val="2"/>
    </font>
    <font>
      <sz val="12"/>
      <color theme="1"/>
      <name val="Calibri"/>
      <family val="2"/>
    </font>
    <font>
      <b/>
      <u/>
      <sz val="13"/>
      <color theme="1"/>
      <name val="Calibri"/>
      <family val="2"/>
      <scheme val="minor"/>
    </font>
    <font>
      <b/>
      <u/>
      <sz val="13"/>
      <color theme="1"/>
      <name val="Calibri"/>
      <family val="2"/>
    </font>
    <font>
      <b/>
      <sz val="13"/>
      <color theme="1"/>
      <name val="Calibri"/>
      <family val="2"/>
    </font>
    <font>
      <sz val="8"/>
      <name val="Calibri"/>
      <family val="2"/>
      <scheme val="minor"/>
    </font>
    <font>
      <b/>
      <u/>
      <sz val="18"/>
      <name val="Calibri"/>
      <family val="2"/>
    </font>
    <font>
      <u/>
      <sz val="11"/>
      <color theme="10"/>
      <name val="Calibri"/>
      <family val="2"/>
      <scheme val="minor"/>
    </font>
    <font>
      <sz val="10"/>
      <color theme="1"/>
      <name val="Calibri"/>
      <family val="2"/>
    </font>
    <font>
      <sz val="11"/>
      <color theme="1"/>
      <name val="Calibri"/>
      <family val="2"/>
      <scheme val="minor"/>
    </font>
    <font>
      <sz val="11"/>
      <name val="Calibri"/>
      <family val="2"/>
      <scheme val="minor"/>
    </font>
    <font>
      <b/>
      <sz val="11"/>
      <color rgb="FF000000"/>
      <name val="Calibri   "/>
    </font>
    <font>
      <sz val="11"/>
      <color theme="1"/>
      <name val="Calibri   "/>
    </font>
    <font>
      <b/>
      <sz val="11"/>
      <name val="Calibri   "/>
    </font>
    <font>
      <sz val="11"/>
      <color rgb="FF000000"/>
      <name val="Calibri   "/>
    </font>
    <font>
      <sz val="11"/>
      <name val="Calibri   "/>
    </font>
    <font>
      <sz val="10"/>
      <color theme="1"/>
      <name val="Calibri"/>
      <family val="2"/>
      <scheme val="minor"/>
    </font>
    <font>
      <sz val="10"/>
      <color rgb="FF202122"/>
      <name val="Arial"/>
      <family val="2"/>
    </font>
    <font>
      <sz val="11"/>
      <color theme="1"/>
      <name val="Calibri"/>
      <family val="2"/>
    </font>
    <font>
      <sz val="11"/>
      <color rgb="FFFF0000"/>
      <name val="Calibri"/>
      <family val="2"/>
      <scheme val="minor"/>
    </font>
    <font>
      <sz val="11"/>
      <color theme="1"/>
      <name val="Calibri"/>
      <charset val="134"/>
      <scheme val="minor"/>
    </font>
  </fonts>
  <fills count="7">
    <fill>
      <patternFill patternType="none"/>
    </fill>
    <fill>
      <patternFill patternType="gray125"/>
    </fill>
    <fill>
      <patternFill patternType="solid">
        <fgColor theme="5" tint="-0.249977111117893"/>
        <bgColor indexed="64"/>
      </patternFill>
    </fill>
    <fill>
      <patternFill patternType="solid">
        <fgColor theme="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39997558519241921"/>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s>
  <cellStyleXfs count="4">
    <xf numFmtId="0" fontId="0" fillId="0" borderId="0">
      <alignment vertical="center"/>
    </xf>
    <xf numFmtId="0" fontId="22" fillId="0" borderId="0" applyNumberFormat="0" applyFill="0" applyBorder="0" applyAlignment="0" applyProtection="0">
      <alignment vertical="center"/>
    </xf>
    <xf numFmtId="41" fontId="24" fillId="0" borderId="0" applyFont="0" applyFill="0" applyBorder="0" applyAlignment="0" applyProtection="0"/>
    <xf numFmtId="9" fontId="35" fillId="0" borderId="0" applyFont="0" applyFill="0" applyBorder="0" applyAlignment="0" applyProtection="0"/>
  </cellStyleXfs>
  <cellXfs count="234">
    <xf numFmtId="0" fontId="0" fillId="0" borderId="0" xfId="0">
      <alignment vertical="center"/>
    </xf>
    <xf numFmtId="0" fontId="4" fillId="0" borderId="0" xfId="0" applyFont="1">
      <alignment vertical="center"/>
    </xf>
    <xf numFmtId="0" fontId="0" fillId="0" borderId="0" xfId="0" applyFill="1">
      <alignment vertical="center"/>
    </xf>
    <xf numFmtId="0" fontId="4" fillId="4" borderId="1" xfId="0" applyFont="1" applyFill="1" applyBorder="1">
      <alignment vertical="center"/>
    </xf>
    <xf numFmtId="0" fontId="8" fillId="4" borderId="0" xfId="0" applyFont="1" applyFill="1">
      <alignment vertical="center"/>
    </xf>
    <xf numFmtId="0" fontId="7" fillId="4" borderId="0" xfId="0" applyFont="1" applyFill="1">
      <alignment vertical="center"/>
    </xf>
    <xf numFmtId="0" fontId="13" fillId="4" borderId="0" xfId="0" applyFont="1" applyFill="1">
      <alignment vertical="center"/>
    </xf>
    <xf numFmtId="0" fontId="13" fillId="0" borderId="0" xfId="0" applyFont="1">
      <alignment vertical="center"/>
    </xf>
    <xf numFmtId="0" fontId="14" fillId="4" borderId="1" xfId="0" applyFont="1" applyFill="1" applyBorder="1">
      <alignment vertical="center"/>
    </xf>
    <xf numFmtId="0" fontId="13" fillId="4" borderId="1" xfId="0" applyFont="1" applyFill="1" applyBorder="1">
      <alignment vertical="center"/>
    </xf>
    <xf numFmtId="0" fontId="13" fillId="0" borderId="0" xfId="0" applyFont="1" applyBorder="1">
      <alignment vertical="center"/>
    </xf>
    <xf numFmtId="0" fontId="13" fillId="0" borderId="0" xfId="0" applyFont="1" applyFill="1">
      <alignment vertical="center"/>
    </xf>
    <xf numFmtId="0" fontId="15" fillId="4" borderId="1"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6" fillId="0" borderId="0" xfId="0" applyFont="1">
      <alignment vertical="center"/>
    </xf>
    <xf numFmtId="0" fontId="15" fillId="4" borderId="1" xfId="0" applyFont="1" applyFill="1" applyBorder="1">
      <alignment vertical="center"/>
    </xf>
    <xf numFmtId="0" fontId="16" fillId="4" borderId="1" xfId="0" applyFont="1" applyFill="1" applyBorder="1">
      <alignment vertical="center"/>
    </xf>
    <xf numFmtId="0" fontId="14" fillId="4" borderId="1" xfId="0" applyFont="1" applyFill="1" applyBorder="1" applyAlignment="1">
      <alignment horizontal="center" vertical="center"/>
    </xf>
    <xf numFmtId="0" fontId="13" fillId="0" borderId="0" xfId="0" applyFont="1" applyAlignment="1">
      <alignment horizontal="center" vertical="center"/>
    </xf>
    <xf numFmtId="0" fontId="15" fillId="4" borderId="1" xfId="0" applyFont="1" applyFill="1" applyBorder="1" applyAlignment="1">
      <alignment horizontal="center" vertical="center"/>
    </xf>
    <xf numFmtId="0" fontId="14" fillId="5" borderId="0" xfId="0" applyFont="1" applyFill="1" applyBorder="1" applyAlignment="1">
      <alignment horizontal="center" vertical="center"/>
    </xf>
    <xf numFmtId="0" fontId="13" fillId="5" borderId="0" xfId="0" applyFont="1" applyFill="1">
      <alignment vertical="center"/>
    </xf>
    <xf numFmtId="0" fontId="0" fillId="5" borderId="0" xfId="0" applyFill="1">
      <alignment vertical="center"/>
    </xf>
    <xf numFmtId="0" fontId="15" fillId="3" borderId="1" xfId="0" applyFont="1" applyFill="1" applyBorder="1" applyAlignment="1">
      <alignment horizontal="center" vertical="center" wrapText="1"/>
    </xf>
    <xf numFmtId="0" fontId="13" fillId="5" borderId="0" xfId="0" applyFont="1" applyFill="1" applyBorder="1">
      <alignment vertical="center"/>
    </xf>
    <xf numFmtId="0" fontId="6" fillId="0" borderId="0" xfId="0" applyFont="1" applyFill="1" applyBorder="1" applyAlignment="1">
      <alignment vertical="center"/>
    </xf>
    <xf numFmtId="0" fontId="11" fillId="0" borderId="0" xfId="0" applyFont="1" applyFill="1" applyBorder="1">
      <alignment vertical="center"/>
    </xf>
    <xf numFmtId="0" fontId="13" fillId="0" borderId="0" xfId="0" applyFont="1" applyFill="1" applyBorder="1">
      <alignment vertical="center"/>
    </xf>
    <xf numFmtId="0" fontId="13" fillId="0" borderId="0" xfId="0" applyFont="1" applyFill="1" applyBorder="1" applyAlignment="1">
      <alignment vertical="center"/>
    </xf>
    <xf numFmtId="0" fontId="14" fillId="0" borderId="0" xfId="0" applyFont="1" applyFill="1" applyBorder="1">
      <alignment vertical="center"/>
    </xf>
    <xf numFmtId="0" fontId="15" fillId="2" borderId="1" xfId="0" applyFont="1" applyFill="1" applyBorder="1" applyAlignment="1">
      <alignment horizontal="justify" vertical="top" wrapText="1"/>
    </xf>
    <xf numFmtId="0" fontId="13" fillId="5" borderId="4" xfId="0" applyFont="1" applyFill="1" applyBorder="1" applyAlignment="1">
      <alignment horizontal="center" vertical="center"/>
    </xf>
    <xf numFmtId="0" fontId="16" fillId="4" borderId="1" xfId="0" applyFont="1" applyFill="1" applyBorder="1" applyAlignment="1">
      <alignment horizontal="center" vertical="center" wrapText="1"/>
    </xf>
    <xf numFmtId="0" fontId="16" fillId="0" borderId="0" xfId="0" applyFont="1" applyFill="1" applyBorder="1">
      <alignment vertical="center"/>
    </xf>
    <xf numFmtId="0" fontId="14" fillId="0" borderId="0" xfId="0" applyFont="1" applyFill="1" applyBorder="1" applyAlignment="1">
      <alignment horizontal="center" vertical="center"/>
    </xf>
    <xf numFmtId="0" fontId="0" fillId="5" borderId="0" xfId="0" applyFill="1" applyBorder="1">
      <alignment vertical="center"/>
    </xf>
    <xf numFmtId="0" fontId="13" fillId="5" borderId="0" xfId="0" applyFont="1" applyFill="1" applyBorder="1" applyAlignment="1">
      <alignment horizontal="center" vertical="center"/>
    </xf>
    <xf numFmtId="0" fontId="14"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0" fontId="14" fillId="4" borderId="12" xfId="0" applyFont="1" applyFill="1" applyBorder="1" applyAlignment="1">
      <alignment horizontal="center" vertical="center"/>
    </xf>
    <xf numFmtId="0" fontId="14" fillId="3" borderId="1" xfId="0" applyFont="1" applyFill="1" applyBorder="1" applyAlignment="1">
      <alignment horizontal="center" vertical="center"/>
    </xf>
    <xf numFmtId="0" fontId="22" fillId="4" borderId="1" xfId="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1" xfId="0" applyFont="1" applyFill="1" applyBorder="1" applyAlignment="1">
      <alignment horizontal="center" vertical="center"/>
    </xf>
    <xf numFmtId="0" fontId="22" fillId="4" borderId="1" xfId="1" applyFill="1" applyBorder="1" applyAlignment="1">
      <alignment horizontal="center" vertical="center" wrapText="1"/>
    </xf>
    <xf numFmtId="14" fontId="13" fillId="4" borderId="1" xfId="0" applyNumberFormat="1" applyFont="1" applyFill="1" applyBorder="1" applyAlignment="1">
      <alignment horizontal="center" vertical="center"/>
    </xf>
    <xf numFmtId="0" fontId="23" fillId="4" borderId="1" xfId="0" applyFont="1" applyFill="1" applyBorder="1" applyAlignment="1">
      <alignment horizontal="center" vertical="center"/>
    </xf>
    <xf numFmtId="0" fontId="14" fillId="4" borderId="1" xfId="0" applyFont="1" applyFill="1" applyBorder="1" applyAlignment="1">
      <alignment horizontal="center" vertical="center"/>
    </xf>
    <xf numFmtId="41" fontId="26" fillId="4" borderId="15" xfId="2" applyFont="1" applyFill="1" applyBorder="1" applyAlignment="1">
      <alignment horizontal="center" vertical="center" shrinkToFit="1"/>
    </xf>
    <xf numFmtId="41" fontId="27" fillId="4" borderId="16" xfId="2" applyFont="1" applyFill="1" applyBorder="1" applyAlignment="1">
      <alignment horizontal="center" vertical="center"/>
    </xf>
    <xf numFmtId="41" fontId="28" fillId="4" borderId="16" xfId="2" applyFont="1" applyFill="1" applyBorder="1" applyAlignment="1">
      <alignment horizontal="left" vertical="center" wrapText="1"/>
    </xf>
    <xf numFmtId="41" fontId="26" fillId="4" borderId="16" xfId="2" applyFont="1" applyFill="1" applyBorder="1" applyAlignment="1">
      <alignment vertical="center" shrinkToFit="1"/>
    </xf>
    <xf numFmtId="41" fontId="29" fillId="4" borderId="17" xfId="2" applyFont="1" applyFill="1" applyBorder="1" applyAlignment="1">
      <alignment horizontal="center" vertical="center"/>
    </xf>
    <xf numFmtId="41" fontId="29" fillId="4" borderId="1" xfId="2" applyFont="1" applyFill="1" applyBorder="1" applyAlignment="1">
      <alignment horizontal="center" vertical="center" shrinkToFit="1"/>
    </xf>
    <xf numFmtId="41" fontId="30" fillId="4" borderId="1" xfId="2" applyFont="1" applyFill="1" applyBorder="1" applyAlignment="1">
      <alignment horizontal="left" vertical="center" wrapText="1"/>
    </xf>
    <xf numFmtId="41" fontId="29" fillId="4" borderId="1" xfId="2" applyFont="1" applyFill="1" applyBorder="1" applyAlignment="1">
      <alignment vertical="center" shrinkToFit="1"/>
    </xf>
    <xf numFmtId="41" fontId="29" fillId="4" borderId="18" xfId="2" applyFont="1" applyFill="1" applyBorder="1" applyAlignment="1">
      <alignment horizontal="center" vertical="center"/>
    </xf>
    <xf numFmtId="41" fontId="29" fillId="4" borderId="13" xfId="2" applyFont="1" applyFill="1" applyBorder="1" applyAlignment="1">
      <alignment horizontal="center" vertical="center" shrinkToFit="1"/>
    </xf>
    <xf numFmtId="41" fontId="30" fillId="4" borderId="13" xfId="2" applyFont="1" applyFill="1" applyBorder="1" applyAlignment="1">
      <alignment horizontal="left" vertical="center" wrapText="1"/>
    </xf>
    <xf numFmtId="41" fontId="29" fillId="4" borderId="13" xfId="2" applyFont="1" applyFill="1" applyBorder="1" applyAlignment="1">
      <alignment vertical="center" shrinkToFit="1"/>
    </xf>
    <xf numFmtId="41" fontId="29" fillId="4" borderId="1" xfId="2" applyFont="1" applyFill="1" applyBorder="1" applyAlignment="1">
      <alignment horizontal="center" vertical="center"/>
    </xf>
    <xf numFmtId="41" fontId="29" fillId="4" borderId="19" xfId="2" applyFont="1" applyFill="1" applyBorder="1" applyAlignment="1">
      <alignment horizontal="center" vertical="center"/>
    </xf>
    <xf numFmtId="41" fontId="29" fillId="4" borderId="12" xfId="2" applyFont="1" applyFill="1" applyBorder="1" applyAlignment="1">
      <alignment horizontal="center" vertical="center" shrinkToFit="1"/>
    </xf>
    <xf numFmtId="41" fontId="30" fillId="4" borderId="12" xfId="2" applyFont="1" applyFill="1" applyBorder="1" applyAlignment="1">
      <alignment horizontal="left" vertical="center" wrapText="1"/>
    </xf>
    <xf numFmtId="41" fontId="29" fillId="4" borderId="12" xfId="2" applyFont="1" applyFill="1" applyBorder="1" applyAlignment="1">
      <alignment vertical="center" shrinkToFit="1"/>
    </xf>
    <xf numFmtId="41" fontId="29" fillId="4" borderId="13" xfId="2" applyFont="1" applyFill="1" applyBorder="1" applyAlignment="1">
      <alignment horizontal="center" vertical="center"/>
    </xf>
    <xf numFmtId="41" fontId="26" fillId="4" borderId="21" xfId="2" applyFont="1" applyFill="1" applyBorder="1" applyAlignment="1">
      <alignment horizontal="right" vertical="top" wrapText="1" shrinkToFit="1"/>
    </xf>
    <xf numFmtId="41" fontId="26" fillId="4" borderId="23" xfId="2" applyFont="1" applyFill="1" applyBorder="1" applyAlignment="1">
      <alignment horizontal="right" vertical="top" wrapText="1" shrinkToFit="1"/>
    </xf>
    <xf numFmtId="41" fontId="26" fillId="4" borderId="22" xfId="2" applyFont="1" applyFill="1" applyBorder="1" applyAlignment="1">
      <alignment horizontal="right" vertical="top" wrapText="1" shrinkToFit="1"/>
    </xf>
    <xf numFmtId="0" fontId="22" fillId="4" borderId="1" xfId="1" applyFill="1" applyBorder="1" applyAlignment="1">
      <alignment horizontal="left" vertical="center" wrapText="1"/>
    </xf>
    <xf numFmtId="14" fontId="16" fillId="4" borderId="1" xfId="0" applyNumberFormat="1" applyFont="1" applyFill="1" applyBorder="1" applyAlignment="1">
      <alignment horizontal="center" vertical="center" wrapText="1"/>
    </xf>
    <xf numFmtId="0" fontId="22" fillId="4" borderId="1" xfId="1" applyFill="1" applyBorder="1" applyAlignment="1">
      <alignment horizontal="center" vertical="center" wrapText="1"/>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xf>
    <xf numFmtId="0" fontId="14" fillId="4" borderId="1" xfId="0" applyFont="1" applyFill="1" applyBorder="1" applyAlignment="1">
      <alignment horizontal="center" vertical="center"/>
    </xf>
    <xf numFmtId="0" fontId="22" fillId="4" borderId="1" xfId="1" applyFill="1" applyBorder="1" applyAlignment="1">
      <alignment horizontal="center" vertical="center" wrapText="1"/>
    </xf>
    <xf numFmtId="0" fontId="16" fillId="4"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6" fillId="4" borderId="1" xfId="0" applyFont="1" applyFill="1" applyBorder="1" applyAlignment="1">
      <alignment horizontal="center" vertical="center"/>
    </xf>
    <xf numFmtId="0" fontId="22" fillId="4" borderId="1" xfId="1" applyFill="1" applyBorder="1" applyAlignment="1">
      <alignment horizontal="center" vertical="center"/>
    </xf>
    <xf numFmtId="0" fontId="31" fillId="4" borderId="1" xfId="0" applyFont="1" applyFill="1" applyBorder="1" applyAlignment="1">
      <alignment horizontal="center" vertical="center"/>
    </xf>
    <xf numFmtId="0" fontId="31" fillId="4" borderId="1" xfId="0" applyFont="1" applyFill="1" applyBorder="1" applyAlignment="1">
      <alignment horizontal="center" vertical="center" wrapText="1"/>
    </xf>
    <xf numFmtId="17" fontId="16" fillId="4" borderId="1" xfId="0" applyNumberFormat="1" applyFont="1" applyFill="1" applyBorder="1" applyAlignment="1">
      <alignment horizontal="center" vertical="center" wrapText="1"/>
    </xf>
    <xf numFmtId="0" fontId="22" fillId="0" borderId="0" xfId="1">
      <alignment vertical="center"/>
    </xf>
    <xf numFmtId="3" fontId="16"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1" xfId="0" applyFont="1" applyFill="1" applyBorder="1" applyAlignment="1">
      <alignment horizontal="left" vertical="center" wrapText="1"/>
    </xf>
    <xf numFmtId="14" fontId="2" fillId="4" borderId="1" xfId="0" applyNumberFormat="1" applyFont="1" applyFill="1" applyBorder="1" applyAlignment="1">
      <alignment horizontal="center" vertical="center"/>
    </xf>
    <xf numFmtId="3"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wrapText="1"/>
    </xf>
    <xf numFmtId="0" fontId="22" fillId="4" borderId="1" xfId="1" applyFont="1" applyFill="1" applyBorder="1" applyAlignment="1">
      <alignment horizontal="center" vertical="center"/>
    </xf>
    <xf numFmtId="0" fontId="22" fillId="4" borderId="1" xfId="1" applyFont="1" applyFill="1" applyBorder="1" applyAlignment="1">
      <alignment horizontal="center" vertical="center" wrapText="1"/>
    </xf>
    <xf numFmtId="0" fontId="4" fillId="4" borderId="1" xfId="0" applyFont="1" applyFill="1" applyBorder="1" applyAlignment="1">
      <alignment horizontal="center" vertical="center"/>
    </xf>
    <xf numFmtId="0" fontId="2" fillId="4" borderId="2" xfId="0" applyFont="1" applyFill="1" applyBorder="1" applyAlignment="1">
      <alignment horizontal="justify" vertical="center" wrapText="1"/>
    </xf>
    <xf numFmtId="0" fontId="2" fillId="4" borderId="3" xfId="0" applyFont="1" applyFill="1" applyBorder="1" applyAlignment="1">
      <alignment horizontal="justify"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32" fillId="4" borderId="2" xfId="0" applyFont="1" applyFill="1" applyBorder="1" applyAlignment="1">
      <alignment horizontal="center" vertical="center" wrapText="1"/>
    </xf>
    <xf numFmtId="0" fontId="32" fillId="4" borderId="3"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22" fillId="4" borderId="13" xfId="1" applyFill="1" applyBorder="1" applyAlignment="1">
      <alignment horizontal="center" vertical="center"/>
    </xf>
    <xf numFmtId="0" fontId="22" fillId="4" borderId="12" xfId="1" applyFill="1" applyBorder="1" applyAlignment="1">
      <alignment horizontal="center" vertical="center"/>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22" fillId="4" borderId="1" xfId="1" applyFill="1" applyBorder="1" applyAlignment="1">
      <alignment horizontal="center" vertical="center" wrapText="1"/>
    </xf>
    <xf numFmtId="0" fontId="15" fillId="4" borderId="1" xfId="0" applyFont="1" applyFill="1" applyBorder="1" applyAlignment="1">
      <alignment horizontal="center" vertical="center" wrapText="1"/>
    </xf>
    <xf numFmtId="0" fontId="13" fillId="4" borderId="1" xfId="0" applyFont="1" applyFill="1" applyBorder="1" applyAlignment="1">
      <alignment horizontal="justify" vertical="center" wrapText="1"/>
    </xf>
    <xf numFmtId="0" fontId="14" fillId="4" borderId="1" xfId="0" applyFont="1" applyFill="1" applyBorder="1" applyAlignment="1">
      <alignment horizontal="justify" vertical="center" wrapText="1"/>
    </xf>
    <xf numFmtId="0" fontId="14" fillId="4" borderId="1" xfId="0" applyFont="1" applyFill="1" applyBorder="1" applyAlignment="1">
      <alignment horizontal="center" vertical="center"/>
    </xf>
    <xf numFmtId="0" fontId="13" fillId="4" borderId="2" xfId="0" applyFont="1" applyFill="1" applyBorder="1" applyAlignment="1">
      <alignment horizontal="left" vertical="center" wrapText="1"/>
    </xf>
    <xf numFmtId="0" fontId="13" fillId="4" borderId="6"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15"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49" fontId="3" fillId="4" borderId="2" xfId="1"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0" fontId="13" fillId="4" borderId="1" xfId="0" applyFont="1" applyFill="1" applyBorder="1" applyAlignment="1">
      <alignment horizontal="center" vertical="center"/>
    </xf>
    <xf numFmtId="0" fontId="25" fillId="4" borderId="13" xfId="0" applyFont="1" applyFill="1" applyBorder="1" applyAlignment="1">
      <alignment horizontal="center" vertical="center"/>
    </xf>
    <xf numFmtId="0" fontId="25" fillId="4" borderId="12" xfId="0" applyFont="1" applyFill="1" applyBorder="1" applyAlignment="1">
      <alignment horizontal="center" vertical="center"/>
    </xf>
    <xf numFmtId="0" fontId="25" fillId="4" borderId="13" xfId="0" applyFont="1" applyFill="1" applyBorder="1" applyAlignment="1">
      <alignment horizontal="center" vertical="center" wrapText="1"/>
    </xf>
    <xf numFmtId="0" fontId="25" fillId="4" borderId="12" xfId="0" applyFont="1" applyFill="1" applyBorder="1" applyAlignment="1">
      <alignment horizontal="center" vertical="center" wrapText="1"/>
    </xf>
    <xf numFmtId="41" fontId="25" fillId="4" borderId="13" xfId="2" applyFont="1" applyFill="1" applyBorder="1" applyAlignment="1">
      <alignment horizontal="center" vertical="center"/>
    </xf>
    <xf numFmtId="41" fontId="25" fillId="4" borderId="12" xfId="2" applyFont="1" applyFill="1" applyBorder="1" applyAlignment="1">
      <alignment horizontal="center" vertical="center"/>
    </xf>
    <xf numFmtId="0" fontId="22" fillId="4" borderId="13" xfId="1" applyFill="1" applyBorder="1" applyAlignment="1">
      <alignment horizontal="center" vertical="center" wrapText="1"/>
    </xf>
    <xf numFmtId="0" fontId="22" fillId="4" borderId="12" xfId="1" applyFill="1" applyBorder="1" applyAlignment="1">
      <alignment horizontal="center" vertical="center" wrapText="1"/>
    </xf>
    <xf numFmtId="41" fontId="28" fillId="4" borderId="20" xfId="2" applyFont="1" applyFill="1" applyBorder="1" applyAlignment="1">
      <alignment horizontal="right" vertical="top" wrapText="1"/>
    </xf>
    <xf numFmtId="41" fontId="28" fillId="4" borderId="21" xfId="2" applyFont="1" applyFill="1" applyBorder="1" applyAlignment="1">
      <alignment horizontal="right" vertical="top" wrapText="1"/>
    </xf>
    <xf numFmtId="41" fontId="28" fillId="4" borderId="22" xfId="2" applyFont="1" applyFill="1" applyBorder="1" applyAlignment="1">
      <alignment horizontal="right" vertical="top" wrapText="1"/>
    </xf>
    <xf numFmtId="0" fontId="3" fillId="4" borderId="1" xfId="1" applyFont="1" applyFill="1" applyBorder="1" applyAlignment="1">
      <alignment horizontal="center" vertical="center" wrapText="1"/>
    </xf>
    <xf numFmtId="0" fontId="0" fillId="4" borderId="1" xfId="0" applyFill="1" applyBorder="1">
      <alignment vertical="center"/>
    </xf>
    <xf numFmtId="0" fontId="15" fillId="3" borderId="1" xfId="0" applyFont="1" applyFill="1" applyBorder="1" applyAlignment="1">
      <alignment horizontal="center" vertical="top"/>
    </xf>
    <xf numFmtId="0" fontId="15" fillId="3" borderId="1" xfId="0" applyFont="1" applyFill="1" applyBorder="1" applyAlignment="1">
      <alignment horizontal="center" vertical="top" wrapText="1"/>
    </xf>
    <xf numFmtId="0" fontId="17" fillId="3" borderId="4" xfId="0" applyFont="1" applyFill="1" applyBorder="1" applyAlignment="1">
      <alignment horizontal="center" vertical="center"/>
    </xf>
    <xf numFmtId="0" fontId="16" fillId="4" borderId="1" xfId="0" applyFont="1" applyFill="1" applyBorder="1" applyAlignment="1">
      <alignment horizontal="center" vertical="center"/>
    </xf>
    <xf numFmtId="0" fontId="13" fillId="4" borderId="1" xfId="0" applyFont="1" applyFill="1" applyBorder="1" applyAlignment="1">
      <alignment horizontal="left" vertical="center" wrapText="1"/>
    </xf>
    <xf numFmtId="0" fontId="19" fillId="3"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9" fillId="2" borderId="0" xfId="0" applyFont="1" applyFill="1" applyAlignment="1">
      <alignment horizontal="center" vertical="center"/>
    </xf>
    <xf numFmtId="0" fontId="19" fillId="3" borderId="2" xfId="0" applyFont="1" applyFill="1" applyBorder="1" applyAlignment="1">
      <alignment horizontal="center" vertical="center"/>
    </xf>
    <xf numFmtId="0" fontId="19" fillId="3" borderId="6" xfId="0" applyFont="1" applyFill="1" applyBorder="1" applyAlignment="1">
      <alignment horizontal="center" vertical="center"/>
    </xf>
    <xf numFmtId="0" fontId="19" fillId="3" borderId="3" xfId="0" applyFont="1" applyFill="1" applyBorder="1" applyAlignment="1">
      <alignment horizontal="center" vertical="center"/>
    </xf>
    <xf numFmtId="0" fontId="12" fillId="3" borderId="1" xfId="0" applyFont="1" applyFill="1" applyBorder="1" applyAlignment="1">
      <alignment horizontal="center" vertical="center"/>
    </xf>
    <xf numFmtId="0" fontId="33" fillId="4" borderId="7" xfId="0" applyFont="1" applyFill="1" applyBorder="1" applyAlignment="1">
      <alignment horizontal="center" vertical="center" wrapText="1"/>
    </xf>
    <xf numFmtId="0" fontId="33" fillId="4" borderId="8" xfId="0" applyFont="1" applyFill="1" applyBorder="1" applyAlignment="1">
      <alignment horizontal="center" vertical="center" wrapText="1"/>
    </xf>
    <xf numFmtId="0" fontId="33" fillId="4" borderId="5" xfId="0" applyFont="1" applyFill="1" applyBorder="1" applyAlignment="1">
      <alignment horizontal="center" vertical="center" wrapText="1"/>
    </xf>
    <xf numFmtId="0" fontId="33" fillId="4" borderId="9" xfId="0" applyFont="1" applyFill="1" applyBorder="1" applyAlignment="1">
      <alignment horizontal="center" vertical="center" wrapText="1"/>
    </xf>
    <xf numFmtId="0" fontId="33" fillId="4" borderId="10" xfId="0" applyFont="1" applyFill="1" applyBorder="1" applyAlignment="1">
      <alignment horizontal="center" vertical="center" wrapText="1"/>
    </xf>
    <xf numFmtId="0" fontId="33" fillId="4" borderId="14" xfId="0" applyFont="1" applyFill="1" applyBorder="1" applyAlignment="1">
      <alignment horizontal="center" vertical="center" wrapText="1"/>
    </xf>
    <xf numFmtId="0" fontId="12" fillId="3" borderId="12" xfId="0" applyFont="1" applyFill="1" applyBorder="1" applyAlignment="1">
      <alignment horizontal="center" vertical="center"/>
    </xf>
    <xf numFmtId="0" fontId="19" fillId="4" borderId="1" xfId="0" applyFont="1" applyFill="1" applyBorder="1" applyAlignment="1">
      <alignment horizontal="center" vertical="center" wrapText="1"/>
    </xf>
    <xf numFmtId="0" fontId="33" fillId="4" borderId="2" xfId="0" applyFont="1" applyFill="1" applyBorder="1" applyAlignment="1">
      <alignment horizontal="center" vertical="center" wrapText="1"/>
    </xf>
    <xf numFmtId="0" fontId="33" fillId="4" borderId="3" xfId="0" applyFont="1" applyFill="1" applyBorder="1" applyAlignment="1">
      <alignment horizontal="center" vertical="center" wrapText="1"/>
    </xf>
    <xf numFmtId="0" fontId="18" fillId="3" borderId="1" xfId="0" applyFont="1" applyFill="1" applyBorder="1" applyAlignment="1">
      <alignment horizontal="center" vertical="center"/>
    </xf>
    <xf numFmtId="0" fontId="22" fillId="4" borderId="5" xfId="1" applyFill="1" applyBorder="1" applyAlignment="1">
      <alignment horizontal="center" vertical="center" wrapText="1"/>
    </xf>
    <xf numFmtId="0" fontId="22" fillId="4" borderId="0" xfId="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8" fillId="3" borderId="12" xfId="0" applyFont="1" applyFill="1" applyBorder="1" applyAlignment="1">
      <alignment horizontal="center" vertical="center"/>
    </xf>
    <xf numFmtId="0" fontId="16" fillId="4" borderId="1" xfId="0" applyFont="1" applyFill="1" applyBorder="1" applyAlignment="1">
      <alignment horizontal="left" vertical="center" wrapText="1"/>
    </xf>
    <xf numFmtId="0" fontId="16" fillId="4" borderId="2" xfId="0" applyFont="1" applyFill="1" applyBorder="1" applyAlignment="1">
      <alignment horizontal="left" vertical="center" wrapText="1"/>
    </xf>
    <xf numFmtId="0" fontId="16" fillId="4" borderId="6"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10" fillId="2" borderId="5" xfId="0" applyFont="1" applyFill="1" applyBorder="1" applyAlignment="1">
      <alignment horizontal="center" vertical="center"/>
    </xf>
    <xf numFmtId="0" fontId="10" fillId="2" borderId="0" xfId="0" applyFont="1" applyFill="1" applyBorder="1" applyAlignment="1">
      <alignment horizontal="center" vertical="center"/>
    </xf>
    <xf numFmtId="0" fontId="17" fillId="3" borderId="5" xfId="0" applyFont="1" applyFill="1" applyBorder="1" applyAlignment="1">
      <alignment horizontal="center" vertical="center"/>
    </xf>
    <xf numFmtId="0" fontId="17" fillId="3" borderId="0" xfId="0" applyFont="1" applyFill="1" applyBorder="1" applyAlignment="1">
      <alignment horizontal="center" vertical="center"/>
    </xf>
    <xf numFmtId="0" fontId="17" fillId="3" borderId="0" xfId="0" applyFont="1" applyFill="1" applyAlignment="1">
      <alignment horizontal="center" vertical="center" wrapText="1"/>
    </xf>
    <xf numFmtId="0" fontId="13" fillId="4" borderId="2" xfId="0" applyFont="1" applyFill="1" applyBorder="1" applyAlignment="1">
      <alignment horizontal="center" vertical="center"/>
    </xf>
    <xf numFmtId="0" fontId="13" fillId="4" borderId="3" xfId="0" applyFont="1" applyFill="1" applyBorder="1" applyAlignment="1">
      <alignment horizontal="center" vertical="center"/>
    </xf>
    <xf numFmtId="0" fontId="21" fillId="6" borderId="0" xfId="0" applyFont="1" applyFill="1" applyAlignment="1">
      <alignment horizontal="center" vertical="center"/>
    </xf>
    <xf numFmtId="0" fontId="5" fillId="2" borderId="0" xfId="0" applyFont="1" applyFill="1" applyAlignment="1">
      <alignment horizontal="center" vertical="center"/>
    </xf>
    <xf numFmtId="0" fontId="9" fillId="2" borderId="4" xfId="0" applyFont="1" applyFill="1" applyBorder="1" applyAlignment="1">
      <alignment horizontal="center" vertical="center"/>
    </xf>
    <xf numFmtId="0" fontId="8" fillId="2" borderId="4" xfId="0" applyFont="1" applyFill="1" applyBorder="1" applyAlignment="1">
      <alignment horizontal="center" vertical="center"/>
    </xf>
    <xf numFmtId="0" fontId="10" fillId="2" borderId="4" xfId="0" applyFont="1" applyFill="1" applyBorder="1" applyAlignment="1">
      <alignment horizontal="center" vertical="center"/>
    </xf>
    <xf numFmtId="0" fontId="22" fillId="4" borderId="6" xfId="1" applyFill="1" applyBorder="1" applyAlignment="1">
      <alignment horizontal="center" vertical="center"/>
    </xf>
    <xf numFmtId="0" fontId="14" fillId="4" borderId="2" xfId="0" applyFont="1" applyFill="1" applyBorder="1" applyAlignment="1">
      <alignment horizontal="center" vertical="justify" wrapText="1"/>
    </xf>
    <xf numFmtId="0" fontId="14" fillId="4" borderId="3" xfId="0" applyFont="1" applyFill="1" applyBorder="1" applyAlignment="1">
      <alignment horizontal="center" vertical="justify"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5" fillId="4" borderId="2" xfId="0" applyFont="1" applyFill="1" applyBorder="1" applyAlignment="1">
      <alignment horizontal="center" vertical="top" wrapText="1"/>
    </xf>
    <xf numFmtId="0" fontId="15" fillId="4" borderId="3" xfId="0" applyFont="1" applyFill="1" applyBorder="1" applyAlignment="1">
      <alignment horizontal="center" vertical="top" wrapText="1"/>
    </xf>
    <xf numFmtId="0" fontId="14" fillId="4"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3" fillId="4" borderId="7" xfId="0" applyFont="1" applyFill="1" applyBorder="1" applyAlignment="1">
      <alignment horizontal="justify" vertical="center" wrapText="1"/>
    </xf>
    <xf numFmtId="0" fontId="13" fillId="4" borderId="11" xfId="0" applyFont="1" applyFill="1" applyBorder="1" applyAlignment="1">
      <alignment horizontal="justify" vertical="center" wrapText="1"/>
    </xf>
    <xf numFmtId="0" fontId="13" fillId="4" borderId="5" xfId="0" applyFont="1" applyFill="1" applyBorder="1" applyAlignment="1">
      <alignment horizontal="justify" vertical="center" wrapText="1"/>
    </xf>
    <xf numFmtId="0" fontId="13" fillId="4" borderId="0" xfId="0" applyFont="1" applyFill="1" applyBorder="1" applyAlignment="1">
      <alignment horizontal="justify" vertical="center" wrapText="1"/>
    </xf>
    <xf numFmtId="0" fontId="13" fillId="4" borderId="10" xfId="0" applyFont="1" applyFill="1" applyBorder="1" applyAlignment="1">
      <alignment horizontal="justify" vertical="center" wrapText="1"/>
    </xf>
    <xf numFmtId="0" fontId="13" fillId="4" borderId="4" xfId="0" applyFont="1" applyFill="1" applyBorder="1" applyAlignment="1">
      <alignment horizontal="justify" vertical="center" wrapText="1"/>
    </xf>
    <xf numFmtId="0" fontId="15" fillId="2" borderId="7" xfId="0" applyFont="1" applyFill="1" applyBorder="1" applyAlignment="1">
      <alignment horizontal="center" vertical="top" wrapText="1"/>
    </xf>
    <xf numFmtId="0" fontId="15" fillId="2" borderId="8" xfId="0" applyFont="1" applyFill="1" applyBorder="1" applyAlignment="1">
      <alignment horizontal="center" vertical="top" wrapText="1"/>
    </xf>
    <xf numFmtId="0" fontId="14" fillId="2"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13" fillId="4" borderId="2" xfId="0" applyFont="1" applyFill="1" applyBorder="1" applyAlignment="1">
      <alignment horizontal="justify" vertical="center" wrapText="1"/>
    </xf>
    <xf numFmtId="0" fontId="13" fillId="4" borderId="3" xfId="0" applyFont="1" applyFill="1" applyBorder="1" applyAlignment="1">
      <alignment horizontal="justify" vertical="center" wrapText="1"/>
    </xf>
    <xf numFmtId="0" fontId="17" fillId="3" borderId="0" xfId="0" applyFont="1" applyFill="1" applyAlignment="1">
      <alignment horizontal="center" vertical="center"/>
    </xf>
    <xf numFmtId="9" fontId="15" fillId="4" borderId="1" xfId="0" applyNumberFormat="1"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0" fillId="2" borderId="0" xfId="0" applyFont="1" applyFill="1" applyAlignment="1">
      <alignment horizontal="center" vertical="center"/>
    </xf>
    <xf numFmtId="0" fontId="18" fillId="3" borderId="0" xfId="0" applyFont="1" applyFill="1" applyAlignment="1">
      <alignment horizontal="center" vertical="center"/>
    </xf>
    <xf numFmtId="0" fontId="14" fillId="4" borderId="12"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9" xfId="0" applyFont="1" applyFill="1" applyBorder="1" applyAlignment="1">
      <alignment horizontal="center" vertical="center"/>
    </xf>
    <xf numFmtId="0" fontId="17" fillId="3" borderId="12" xfId="0" applyFont="1" applyFill="1" applyBorder="1" applyAlignment="1">
      <alignment horizontal="center" vertical="center"/>
    </xf>
    <xf numFmtId="0" fontId="5" fillId="2" borderId="12" xfId="0" applyFont="1" applyFill="1" applyBorder="1" applyAlignment="1">
      <alignment horizontal="center" vertical="center"/>
    </xf>
    <xf numFmtId="0" fontId="1" fillId="4" borderId="1" xfId="0" applyFont="1" applyFill="1" applyBorder="1" applyAlignment="1">
      <alignment vertical="center" wrapText="1"/>
    </xf>
    <xf numFmtId="41" fontId="1" fillId="4" borderId="1" xfId="2" applyFont="1" applyFill="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0" fontId="1" fillId="4" borderId="13" xfId="0" applyFont="1" applyFill="1" applyBorder="1" applyAlignment="1">
      <alignment horizontal="center" vertical="center" wrapText="1"/>
    </xf>
    <xf numFmtId="0" fontId="1" fillId="4" borderId="12" xfId="0" applyFont="1" applyFill="1" applyBorder="1" applyAlignment="1">
      <alignment horizontal="center" vertical="center" wrapText="1"/>
    </xf>
    <xf numFmtId="41" fontId="1" fillId="4" borderId="13" xfId="2" applyFont="1" applyFill="1" applyBorder="1" applyAlignment="1">
      <alignment horizontal="center" vertical="center" wrapText="1"/>
    </xf>
    <xf numFmtId="41" fontId="1" fillId="4" borderId="12" xfId="2" applyFont="1" applyFill="1" applyBorder="1" applyAlignment="1">
      <alignment horizontal="center" vertical="center" wrapText="1"/>
    </xf>
    <xf numFmtId="0" fontId="1" fillId="4" borderId="13" xfId="0" quotePrefix="1" applyFont="1" applyFill="1" applyBorder="1" applyAlignment="1">
      <alignment horizontal="left" vertical="center" wrapText="1"/>
    </xf>
    <xf numFmtId="0" fontId="1" fillId="4" borderId="12" xfId="0" quotePrefix="1" applyFont="1" applyFill="1" applyBorder="1" applyAlignment="1">
      <alignment horizontal="left" vertical="center" wrapText="1"/>
    </xf>
    <xf numFmtId="9" fontId="25" fillId="4" borderId="13" xfId="3" applyFont="1" applyFill="1" applyBorder="1" applyAlignment="1">
      <alignment horizontal="center" vertical="center"/>
    </xf>
    <xf numFmtId="9" fontId="25" fillId="4" borderId="12" xfId="3" applyFont="1" applyFill="1" applyBorder="1" applyAlignment="1">
      <alignment horizontal="center" vertical="center"/>
    </xf>
  </cellXfs>
  <cellStyles count="4">
    <cellStyle name="Hipervínculo" xfId="1" builtinId="8"/>
    <cellStyle name="Millares [0]" xfId="2" builtinId="6"/>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baseline="0">
                <a:solidFill>
                  <a:schemeClr val="tx1">
                    <a:lumMod val="65000"/>
                    <a:lumOff val="35000"/>
                  </a:schemeClr>
                </a:solidFill>
                <a:latin typeface="+mn-lt"/>
                <a:ea typeface="+mn-ea"/>
                <a:cs typeface="+mn-cs"/>
              </a:defRPr>
            </a:pPr>
            <a:r>
              <a:rPr lang="en-US" sz="1400"/>
              <a:t>gráfico</a:t>
            </a:r>
            <a:r>
              <a:rPr lang="en-US" sz="1400" baseline="0"/>
              <a:t> del nivel de ejecución del programa central - ejercicio fiscal 2022</a:t>
            </a:r>
          </a:p>
          <a:p>
            <a:pPr>
              <a:defRPr sz="1400"/>
            </a:pPr>
            <a:r>
              <a:rPr lang="en-US" sz="1400"/>
              <a:t> </a:t>
            </a:r>
            <a:r>
              <a:rPr lang="en-US" sz="1100"/>
              <a:t>(EN</a:t>
            </a:r>
            <a:r>
              <a:rPr lang="en-US" sz="1100" baseline="0"/>
              <a:t> MILES DE MILLONES)</a:t>
            </a:r>
            <a:endParaRPr lang="en-US" sz="1400"/>
          </a:p>
        </c:rich>
      </c:tx>
      <c:layout/>
      <c:overlay val="0"/>
      <c:spPr>
        <a:noFill/>
        <a:ln>
          <a:noFill/>
        </a:ln>
        <a:effectLst/>
      </c:spPr>
      <c:txPr>
        <a:bodyPr rot="0" spcFirstLastPara="1" vertOverflow="ellipsis" vert="horz" wrap="square" anchor="ctr" anchorCtr="1"/>
        <a:lstStyle/>
        <a:p>
          <a:pPr>
            <a:defRPr sz="1400" b="1" i="0" u="none" strike="noStrike" kern="1200" cap="all" baseline="0">
              <a:solidFill>
                <a:schemeClr val="tx1">
                  <a:lumMod val="65000"/>
                  <a:lumOff val="35000"/>
                </a:schemeClr>
              </a:solidFill>
              <a:latin typeface="+mn-lt"/>
              <a:ea typeface="+mn-ea"/>
              <a:cs typeface="+mn-cs"/>
            </a:defRPr>
          </a:pPr>
          <a:endParaRPr lang="es-E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1-CDB3-465C-BAA7-65FAD5A54AE7}"/>
              </c:ext>
            </c:extLst>
          </c:dPt>
          <c:dPt>
            <c:idx val="1"/>
            <c:bubble3D val="0"/>
            <c:spPr>
              <a:solidFill>
                <a:schemeClr val="accent2"/>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xmlns:c16r2="http://schemas.microsoft.com/office/drawing/2015/06/chart">
              <c:ext xmlns:c16="http://schemas.microsoft.com/office/drawing/2014/chart" uri="{C3380CC4-5D6E-409C-BE32-E72D297353CC}">
                <c16:uniqueId val="{00000003-CDB3-465C-BAA7-65FAD5A54AE7}"/>
              </c:ext>
            </c:extLst>
          </c:dPt>
          <c:dLbls>
            <c:dLbl>
              <c:idx val="0"/>
              <c:layout>
                <c:manualLayout>
                  <c:x val="-0.17588122048559554"/>
                  <c:y val="-0.3292683243007801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tx1">
                          <a:lumMod val="95000"/>
                          <a:lumOff val="5000"/>
                        </a:schemeClr>
                      </a:solidFill>
                      <a:latin typeface="+mn-lt"/>
                      <a:ea typeface="+mn-ea"/>
                      <a:cs typeface="+mn-cs"/>
                    </a:defRPr>
                  </a:pPr>
                  <a:endParaRPr lang="es-ES"/>
                </a:p>
              </c:txPr>
              <c:dLblPos val="bestFit"/>
              <c:showLegendKey val="0"/>
              <c:showVal val="1"/>
              <c:showCatName val="1"/>
              <c:showSerName val="0"/>
              <c:showPercent val="1"/>
              <c:showBubbleSize val="0"/>
              <c:extLst xmlns:c16r2="http://schemas.microsoft.com/office/drawing/2015/06/chart">
                <c:ext xmlns:c16="http://schemas.microsoft.com/office/drawing/2014/chart" uri="{C3380CC4-5D6E-409C-BE32-E72D297353CC}">
                  <c16:uniqueId val="{00000001-CDB3-465C-BAA7-65FAD5A54AE7}"/>
                </c:ext>
                <c:ext xmlns:c15="http://schemas.microsoft.com/office/drawing/2012/chart" uri="{CE6537A1-D6FC-4f65-9D91-7224C49458BB}">
                  <c15:layout>
                    <c:manualLayout>
                      <c:w val="0.21508714824194158"/>
                      <c:h val="0.14493308478328065"/>
                    </c:manualLayout>
                  </c15:layout>
                </c:ext>
              </c:extLst>
            </c:dLbl>
            <c:dLbl>
              <c:idx val="1"/>
              <c:spPr>
                <a:noFill/>
                <a:ln>
                  <a:noFill/>
                </a:ln>
                <a:effectLst/>
              </c:spPr>
              <c:txPr>
                <a:bodyPr rot="0" spcFirstLastPara="1" vertOverflow="ellipsis" horzOverflow="clip" vert="horz" wrap="square" lIns="38100" tIns="19050" rIns="38100" bIns="19050" anchor="ctr" anchorCtr="1">
                  <a:noAutofit/>
                </a:bodyPr>
                <a:lstStyle/>
                <a:p>
                  <a:pPr>
                    <a:defRPr sz="1000" b="1" i="0" u="none" strike="noStrike" kern="1200" spc="0" baseline="0">
                      <a:solidFill>
                        <a:schemeClr val="accent2"/>
                      </a:solidFill>
                      <a:latin typeface="+mn-lt"/>
                      <a:ea typeface="+mn-ea"/>
                      <a:cs typeface="+mn-cs"/>
                    </a:defRPr>
                  </a:pPr>
                  <a:endParaRPr lang="es-ES"/>
                </a:p>
              </c:txPr>
              <c:dLblPos val="outEnd"/>
              <c:showLegendKey val="0"/>
              <c:showVal val="1"/>
              <c:showCatName val="1"/>
              <c:showSerName val="0"/>
              <c:showPercent val="1"/>
              <c:showBubbleSize val="0"/>
              <c:extLst xmlns:c16r2="http://schemas.microsoft.com/office/drawing/2015/06/chart">
                <c:ext xmlns:c16="http://schemas.microsoft.com/office/drawing/2014/chart" uri="{C3380CC4-5D6E-409C-BE32-E72D297353CC}">
                  <c16:uniqueId val="{00000003-CDB3-465C-BAA7-65FAD5A54AE7}"/>
                </c:ext>
                <c:ext xmlns:c15="http://schemas.microsoft.com/office/drawing/2012/chart" uri="{CE6537A1-D6FC-4f65-9D91-7224C49458BB}">
                  <c15:spPr xmlns:c15="http://schemas.microsoft.com/office/drawing/2012/chart">
                    <a:prstGeom prst="rect">
                      <a:avLst/>
                    </a:prstGeom>
                    <a:noFill/>
                    <a:ln>
                      <a:noFill/>
                    </a:ln>
                  </c15:spPr>
                </c:ext>
              </c:extLst>
            </c:dLbl>
            <c:spPr>
              <a:noFill/>
              <a:ln>
                <a:noFill/>
              </a:ln>
              <a:effectLst/>
            </c:spPr>
            <c:dLblPos val="outEnd"/>
            <c:showLegendKey val="0"/>
            <c:showVal val="1"/>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'[1]4.8 Grafico'!$D$2:$E$2</c:f>
              <c:strCache>
                <c:ptCount val="2"/>
                <c:pt idx="0">
                  <c:v>Presupuesto Vigente</c:v>
                </c:pt>
                <c:pt idx="1">
                  <c:v>Obligado</c:v>
                </c:pt>
              </c:strCache>
            </c:strRef>
          </c:cat>
          <c:val>
            <c:numRef>
              <c:f>'[1]4.8 Grafico'!$D$10:$E$10</c:f>
              <c:numCache>
                <c:formatCode>General</c:formatCode>
                <c:ptCount val="2"/>
                <c:pt idx="0">
                  <c:v>57237862.444999993</c:v>
                </c:pt>
                <c:pt idx="1">
                  <c:v>8191399.4040000001</c:v>
                </c:pt>
              </c:numCache>
            </c:numRef>
          </c:val>
          <c:extLst xmlns:c16r2="http://schemas.microsoft.com/office/drawing/2015/06/chart">
            <c:ext xmlns:c16="http://schemas.microsoft.com/office/drawing/2014/chart" uri="{C3380CC4-5D6E-409C-BE32-E72D297353CC}">
              <c16:uniqueId val="{00000004-CDB3-465C-BAA7-65FAD5A54AE7}"/>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2022 - Por Grupo de Gasto</a:t>
            </a:r>
          </a:p>
          <a:p>
            <a:pPr>
              <a:defRPr/>
            </a:pPr>
            <a:r>
              <a:rPr lang="en-US" b="1"/>
              <a:t>(en miles de guaraníes)</a:t>
            </a:r>
          </a:p>
        </c:rich>
      </c:tx>
      <c:layout/>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ES"/>
        </a:p>
      </c:txPr>
    </c:title>
    <c:autoTitleDeleted val="0"/>
    <c:plotArea>
      <c:layout/>
      <c:barChart>
        <c:barDir val="col"/>
        <c:grouping val="clustered"/>
        <c:varyColors val="0"/>
        <c:ser>
          <c:idx val="0"/>
          <c:order val="0"/>
          <c:tx>
            <c:strRef>
              <c:f>'[1]4.8 Grafico'!$D$2</c:f>
              <c:strCache>
                <c:ptCount val="1"/>
                <c:pt idx="0">
                  <c:v>Presupuesto Vigente</c:v>
                </c:pt>
              </c:strCache>
            </c:strRef>
          </c:tx>
          <c:spPr>
            <a:solidFill>
              <a:schemeClr val="accent1">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40324613.535999998</c:v>
                </c:pt>
                <c:pt idx="1">
                  <c:v>7789793.71</c:v>
                </c:pt>
                <c:pt idx="2">
                  <c:v>3916259.4840000002</c:v>
                </c:pt>
                <c:pt idx="3">
                  <c:v>4053492.3560000001</c:v>
                </c:pt>
                <c:pt idx="4">
                  <c:v>612480</c:v>
                </c:pt>
                <c:pt idx="5">
                  <c:v>541223.35900000005</c:v>
                </c:pt>
              </c:numCache>
            </c:numRef>
          </c:val>
          <c:extLst xmlns:c16r2="http://schemas.microsoft.com/office/drawing/2015/06/chart">
            <c:ext xmlns:c16="http://schemas.microsoft.com/office/drawing/2014/chart" uri="{C3380CC4-5D6E-409C-BE32-E72D297353CC}">
              <c16:uniqueId val="{00000000-D8D9-4AF9-B380-51FDE528224E}"/>
            </c:ext>
          </c:extLst>
        </c:ser>
        <c:ser>
          <c:idx val="1"/>
          <c:order val="1"/>
          <c:tx>
            <c:strRef>
              <c:f>'[1]4.8 Grafico'!$E$2</c:f>
              <c:strCache>
                <c:ptCount val="1"/>
                <c:pt idx="0">
                  <c:v>Obligado</c:v>
                </c:pt>
              </c:strCache>
            </c:strRef>
          </c:tx>
          <c:spPr>
            <a:solidFill>
              <a:schemeClr val="accent2">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6953294.0199999996</c:v>
                </c:pt>
                <c:pt idx="1">
                  <c:v>626572.37699999998</c:v>
                </c:pt>
                <c:pt idx="2">
                  <c:v>485188.00900000002</c:v>
                </c:pt>
                <c:pt idx="3">
                  <c:v>110768.541</c:v>
                </c:pt>
                <c:pt idx="4">
                  <c:v>9081.7900000000009</c:v>
                </c:pt>
                <c:pt idx="5">
                  <c:v>6494.6670000000004</c:v>
                </c:pt>
              </c:numCache>
            </c:numRef>
          </c:val>
          <c:extLst xmlns:c16r2="http://schemas.microsoft.com/office/drawing/2015/06/chart">
            <c:ext xmlns:c16="http://schemas.microsoft.com/office/drawing/2014/chart" uri="{C3380CC4-5D6E-409C-BE32-E72D297353CC}">
              <c16:uniqueId val="{00000001-D8D9-4AF9-B380-51FDE528224E}"/>
            </c:ext>
          </c:extLst>
        </c:ser>
        <c:dLbls>
          <c:showLegendKey val="0"/>
          <c:showVal val="0"/>
          <c:showCatName val="0"/>
          <c:showSerName val="0"/>
          <c:showPercent val="0"/>
          <c:showBubbleSize val="0"/>
        </c:dLbls>
        <c:gapWidth val="80"/>
        <c:overlap val="25"/>
        <c:axId val="-146421472"/>
        <c:axId val="-146419296"/>
      </c:barChart>
      <c:catAx>
        <c:axId val="-146421472"/>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ES"/>
          </a:p>
        </c:txPr>
        <c:crossAx val="-146419296"/>
        <c:crosses val="autoZero"/>
        <c:auto val="1"/>
        <c:lblAlgn val="ctr"/>
        <c:lblOffset val="100"/>
        <c:noMultiLvlLbl val="0"/>
      </c:catAx>
      <c:valAx>
        <c:axId val="-146419296"/>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ES"/>
          </a:p>
        </c:txPr>
        <c:crossAx val="-146421472"/>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64</xdr:row>
      <xdr:rowOff>0</xdr:rowOff>
    </xdr:from>
    <xdr:to>
      <xdr:col>7</xdr:col>
      <xdr:colOff>0</xdr:colOff>
      <xdr:row>64</xdr:row>
      <xdr:rowOff>4143375</xdr:rowOff>
    </xdr:to>
    <xdr:graphicFrame macro="">
      <xdr:nvGraphicFramePr>
        <xdr:cNvPr id="2" name="Gráfico 1">
          <a:extLst>
            <a:ext uri="{FF2B5EF4-FFF2-40B4-BE49-F238E27FC236}">
              <a16:creationId xmlns="" xmlns:a16="http://schemas.microsoft.com/office/drawing/2014/main" id="{7D128AA6-89C1-4C35-8C02-A1B4A39CF8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121</xdr:row>
      <xdr:rowOff>35719</xdr:rowOff>
    </xdr:from>
    <xdr:to>
      <xdr:col>7</xdr:col>
      <xdr:colOff>-1</xdr:colOff>
      <xdr:row>122</xdr:row>
      <xdr:rowOff>83344</xdr:rowOff>
    </xdr:to>
    <xdr:grpSp>
      <xdr:nvGrpSpPr>
        <xdr:cNvPr id="3" name="Grupo 2">
          <a:extLst>
            <a:ext uri="{FF2B5EF4-FFF2-40B4-BE49-F238E27FC236}">
              <a16:creationId xmlns="" xmlns:a16="http://schemas.microsoft.com/office/drawing/2014/main" id="{0335D8CD-88E6-490D-AEDF-194963ECA040}"/>
            </a:ext>
          </a:extLst>
        </xdr:cNvPr>
        <xdr:cNvGrpSpPr/>
      </xdr:nvGrpSpPr>
      <xdr:grpSpPr>
        <a:xfrm>
          <a:off x="0" y="76557188"/>
          <a:ext cx="10977562" cy="2976562"/>
          <a:chOff x="63500" y="17134415"/>
          <a:chExt cx="8075083" cy="4593168"/>
        </a:xfrm>
      </xdr:grpSpPr>
      <xdr:graphicFrame macro="">
        <xdr:nvGraphicFramePr>
          <xdr:cNvPr id="4" name="Gráfico 3">
            <a:extLst>
              <a:ext uri="{FF2B5EF4-FFF2-40B4-BE49-F238E27FC236}">
                <a16:creationId xmlns="" xmlns:a16="http://schemas.microsoft.com/office/drawing/2014/main" id="{34BA67D2-9182-483A-B4C6-49AEC19C4178}"/>
              </a:ext>
            </a:extLst>
          </xdr:cNvPr>
          <xdr:cNvGraphicFramePr>
            <a:graphicFrameLocks/>
          </xdr:cNvGraphicFramePr>
        </xdr:nvGraphicFramePr>
        <xdr:xfrm>
          <a:off x="63500" y="17134415"/>
          <a:ext cx="8075083" cy="4360336"/>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5" name="CuadroTexto 1">
            <a:extLst>
              <a:ext uri="{FF2B5EF4-FFF2-40B4-BE49-F238E27FC236}">
                <a16:creationId xmlns="" xmlns:a16="http://schemas.microsoft.com/office/drawing/2014/main" id="{D8A51DE1-3AFA-46EB-9D57-8EB1586CA06C}"/>
              </a:ext>
            </a:extLst>
          </xdr:cNvPr>
          <xdr:cNvSpPr txBox="1"/>
        </xdr:nvSpPr>
        <xdr:spPr>
          <a:xfrm>
            <a:off x="63500" y="21463000"/>
            <a:ext cx="8075083" cy="264583"/>
          </a:xfrm>
          <a:prstGeom prst="rect">
            <a:avLst/>
          </a:prstGeom>
          <a:solidFill>
            <a:schemeClr val="bg1"/>
          </a:solidFill>
          <a:ln>
            <a:solidFill>
              <a:schemeClr val="bg1"/>
            </a:solidFill>
          </a:ln>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s-PY" sz="1050" i="1"/>
              <a:t>Fuente: Elaboración</a:t>
            </a:r>
            <a:r>
              <a:rPr lang="es-PY" sz="1050" i="1" baseline="0"/>
              <a:t> propia a partir de datos extraídos del SICO/SIAF</a:t>
            </a:r>
            <a:endParaRPr lang="es-PY" sz="1050" i="1"/>
          </a:p>
        </xdr:txBody>
      </xdr:sp>
    </xdr:grpSp>
    <xdr:clientData/>
  </xdr:twoCellAnchor>
</xdr:wsDr>
</file>

<file path=xl/drawings/drawing2.xml><?xml version="1.0" encoding="utf-8"?>
<c:userShapes xmlns:c="http://schemas.openxmlformats.org/drawingml/2006/chart">
  <cdr:relSizeAnchor xmlns:cdr="http://schemas.openxmlformats.org/drawingml/2006/chartDrawing">
    <cdr:from>
      <cdr:x>0.02226</cdr:x>
      <cdr:y>0.92683</cdr:y>
    </cdr:from>
    <cdr:to>
      <cdr:x>0.8423</cdr:x>
      <cdr:y>0.9939</cdr:y>
    </cdr:to>
    <cdr:sp macro="" textlink="">
      <cdr:nvSpPr>
        <cdr:cNvPr id="2" name="CuadroTexto 1">
          <a:extLst xmlns:a="http://schemas.openxmlformats.org/drawingml/2006/main">
            <a:ext uri="{FF2B5EF4-FFF2-40B4-BE49-F238E27FC236}">
              <a16:creationId xmlns="" xmlns:a16="http://schemas.microsoft.com/office/drawing/2014/main" id="{A782ABF3-E6DF-44B0-BDAF-1626F9DF0947}"/>
            </a:ext>
          </a:extLst>
        </cdr:cNvPr>
        <cdr:cNvSpPr txBox="1"/>
      </cdr:nvSpPr>
      <cdr:spPr>
        <a:xfrm xmlns:a="http://schemas.openxmlformats.org/drawingml/2006/main">
          <a:off x="127001" y="3217333"/>
          <a:ext cx="4677833" cy="2328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s-PY" sz="1050" i="1"/>
            <a:t>Fuente: Elaboración</a:t>
          </a:r>
          <a:r>
            <a:rPr lang="es-PY" sz="1050" i="1" baseline="0"/>
            <a:t> propia a partir de datos extraídos del SICO/SIAF</a:t>
          </a:r>
          <a:endParaRPr lang="es-PY" sz="1050" i="1"/>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fsaldivar/Downloads/1er%20Trimestre%202022%20-%20RCC%20DAF.DEPR%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R - 1er. Trim."/>
      <sheetName val="4.8 Grafico"/>
    </sheetNames>
    <sheetDataSet>
      <sheetData sheetId="0"/>
      <sheetData sheetId="1">
        <row r="2">
          <cell r="D2" t="str">
            <v>Presupuesto Vigente</v>
          </cell>
          <cell r="E2" t="str">
            <v>Obligado</v>
          </cell>
        </row>
        <row r="3">
          <cell r="C3" t="str">
            <v>Grupo 100</v>
          </cell>
          <cell r="D3">
            <v>40324613.535999998</v>
          </cell>
          <cell r="E3">
            <v>6953294.0199999996</v>
          </cell>
        </row>
        <row r="4">
          <cell r="C4" t="str">
            <v>Grupo 200</v>
          </cell>
          <cell r="D4">
            <v>7789793.71</v>
          </cell>
          <cell r="E4">
            <v>626572.37699999998</v>
          </cell>
        </row>
        <row r="5">
          <cell r="C5" t="str">
            <v>Grupo 300</v>
          </cell>
          <cell r="D5">
            <v>3916259.4840000002</v>
          </cell>
          <cell r="E5">
            <v>485188.00900000002</v>
          </cell>
        </row>
        <row r="6">
          <cell r="C6" t="str">
            <v>Grupo 500</v>
          </cell>
          <cell r="D6">
            <v>4053492.3560000001</v>
          </cell>
          <cell r="E6">
            <v>110768.541</v>
          </cell>
        </row>
        <row r="7">
          <cell r="C7" t="str">
            <v>Grupo 800</v>
          </cell>
          <cell r="D7">
            <v>612480</v>
          </cell>
          <cell r="E7">
            <v>9081.7900000000009</v>
          </cell>
        </row>
        <row r="8">
          <cell r="C8" t="str">
            <v>Grupo 900</v>
          </cell>
          <cell r="D8">
            <v>541223.35900000005</v>
          </cell>
          <cell r="E8">
            <v>6494.6670000000004</v>
          </cell>
        </row>
        <row r="10">
          <cell r="D10">
            <v>57237862.444999993</v>
          </cell>
          <cell r="E10">
            <v>8191399.4040000001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facebook.com/intn.paraguay" TargetMode="External"/><Relationship Id="rId18" Type="http://schemas.openxmlformats.org/officeDocument/2006/relationships/hyperlink" Target="https://nube.intn.gov.py/cloud/index.php/s/dycgKaSYb4bxqeD?path=%2F001%20Primer%20Trimestre%202022%2FAnexos%205.2" TargetMode="External"/><Relationship Id="rId26" Type="http://schemas.openxmlformats.org/officeDocument/2006/relationships/hyperlink" Target="https://nube.intn.gov.py/cloud/index.php/s/dycgKaSYb4bxqeD?path=%2F001%20Primer%20Trimestre%202022%2FAnexos%205.2" TargetMode="External"/><Relationship Id="rId39" Type="http://schemas.openxmlformats.org/officeDocument/2006/relationships/hyperlink" Target="https://denuncias.gov.py/portal-publico" TargetMode="External"/><Relationship Id="rId21" Type="http://schemas.openxmlformats.org/officeDocument/2006/relationships/hyperlink" Target="http://nube.intn.gov.py/cloud/index.php/s/c2qWZ6jYfK2NKMA?path=%2FAnexos.%20Rendicion%20de%20Cuentas%20INTN.%20Primer%20Trimestre%202022" TargetMode="External"/><Relationship Id="rId34" Type="http://schemas.openxmlformats.org/officeDocument/2006/relationships/hyperlink" Target="https://denuncias.gov.py/portal-publico" TargetMode="External"/><Relationship Id="rId42" Type="http://schemas.openxmlformats.org/officeDocument/2006/relationships/drawing" Target="../drawings/drawing1.xml"/><Relationship Id="rId7" Type="http://schemas.openxmlformats.org/officeDocument/2006/relationships/hyperlink" Target="https://nube.intn.gov.py/cloud/index.php/s/dycgKaSYb4bxqeD" TargetMode="External"/><Relationship Id="rId2" Type="http://schemas.openxmlformats.org/officeDocument/2006/relationships/hyperlink" Target="https://nube.intn.gov.py/cloud/index.php/s/dycgKaSYb4bxqeD" TargetMode="External"/><Relationship Id="rId16" Type="http://schemas.openxmlformats.org/officeDocument/2006/relationships/hyperlink" Target="https://twitter.com/IntnParaguay" TargetMode="External"/><Relationship Id="rId20" Type="http://schemas.openxmlformats.org/officeDocument/2006/relationships/hyperlink" Target="http://nube.intn.gov.py/cloud/index.php/s/c2qWZ6jYfK2NKMA?path=%2FAnexos.%20Rendicion%20de%20Cuentas%20INTN.%20Primer%20Trimestre%202022" TargetMode="External"/><Relationship Id="rId29" Type="http://schemas.openxmlformats.org/officeDocument/2006/relationships/hyperlink" Target="https://informacionpublica.paraguay.gov.py/portal/" TargetMode="External"/><Relationship Id="rId41" Type="http://schemas.openxmlformats.org/officeDocument/2006/relationships/printerSettings" Target="../printerSettings/printerSettings1.bin"/><Relationship Id="rId1" Type="http://schemas.openxmlformats.org/officeDocument/2006/relationships/hyperlink" Target="https://nube.intn.gov.py/cloud/index.php/s/CGgg46jG3Xtjmot" TargetMode="External"/><Relationship Id="rId6" Type="http://schemas.openxmlformats.org/officeDocument/2006/relationships/hyperlink" Target="https://nube.intn.gov.py/cloud/index.php/s/dycgKaSYb4bxqeD" TargetMode="External"/><Relationship Id="rId11" Type="http://schemas.openxmlformats.org/officeDocument/2006/relationships/hyperlink" Target="https://www.contrataciones.gov.py/licitaciones/adjudicacion/contrato/406208-telef-celular-paraguay-sa-telecel-sa-1.html" TargetMode="External"/><Relationship Id="rId24" Type="http://schemas.openxmlformats.org/officeDocument/2006/relationships/hyperlink" Target="https://nube.intn.gov.py/cloud/index.php/s/dycgKaSYb4bxqeD?path=%2F001%20Primer%20Trimestre%202022%2FAnexos%205.2" TargetMode="External"/><Relationship Id="rId32" Type="http://schemas.openxmlformats.org/officeDocument/2006/relationships/hyperlink" Target="https://nube.intn.gov.py/cloud/index.php/s/Q70udCgtfUM8PlW?path=%2F2022%2F3.%20MARZO" TargetMode="External"/><Relationship Id="rId37" Type="http://schemas.openxmlformats.org/officeDocument/2006/relationships/hyperlink" Target="https://denuncias.gov.py/portal-publico" TargetMode="External"/><Relationship Id="rId40" Type="http://schemas.openxmlformats.org/officeDocument/2006/relationships/hyperlink" Target="https://denuncias.gov.py/portal-publico" TargetMode="External"/><Relationship Id="rId5" Type="http://schemas.openxmlformats.org/officeDocument/2006/relationships/hyperlink" Target="https://transparencia.senac.gov.py/portal" TargetMode="External"/><Relationship Id="rId15" Type="http://schemas.openxmlformats.org/officeDocument/2006/relationships/hyperlink" Target="https://www.google.com/maps/uv?pb=!1s0x945da65b2416a453%3A0xa0a0f8525e189652!3m1!7e115!4shttps%3A%2F%2Flh5.googleusercontent.com%2Fp%2FAF1QipOcgL6YXBHMp4SAU0kYg8DmyOoBHO2urhdkAsGp%3Dw213-h160-k-no!5sGOOGLE%20INTN%20-%20Buscar%20con%20Google!15sCgIgAQ&amp;imag" TargetMode="External"/><Relationship Id="rId23" Type="http://schemas.openxmlformats.org/officeDocument/2006/relationships/hyperlink" Target="https://nube.intn.gov.py/cloud/index.php/s/dycgKaSYb4bxqeD?path=%2F001%20Primer%20Trimestre%202022%2FAnexos%205.2" TargetMode="External"/><Relationship Id="rId28" Type="http://schemas.openxmlformats.org/officeDocument/2006/relationships/hyperlink" Target="https://informacionpublica.paraguay.gov.py/portal/" TargetMode="External"/><Relationship Id="rId36" Type="http://schemas.openxmlformats.org/officeDocument/2006/relationships/hyperlink" Target="https://denuncias.gov.py/portal-publico" TargetMode="External"/><Relationship Id="rId10" Type="http://schemas.openxmlformats.org/officeDocument/2006/relationships/hyperlink" Target="https://nube.intn.gov.py/cloud/index.php/s/XQJnyqdBA3y3Jck?path=%2F2022" TargetMode="External"/><Relationship Id="rId19" Type="http://schemas.openxmlformats.org/officeDocument/2006/relationships/hyperlink" Target="http://nube.intn.gov.py/cloud/index.php/s/c2qWZ6jYfK2NKMA?path=%2FAnexos.%20Rendicion%20de%20Cuentas%20INTN.%20Primer%20Trimestre%202021" TargetMode="External"/><Relationship Id="rId31" Type="http://schemas.openxmlformats.org/officeDocument/2006/relationships/hyperlink" Target="https://nube.intn.gov.py/cloud/index.php/s/Q70udCgtfUM8PlW?path=%2F2022%2F3.%20MARZO" TargetMode="External"/><Relationship Id="rId4" Type="http://schemas.openxmlformats.org/officeDocument/2006/relationships/hyperlink" Target="https://www.sfp.gov.py/sfp/archivos/documentos/100_Enero_2022_ro35xxdm.pdf" TargetMode="External"/><Relationship Id="rId9" Type="http://schemas.openxmlformats.org/officeDocument/2006/relationships/hyperlink" Target="https://nube.intn.gov.py/cloud/index.php/s/XQJnyqdBA3y3Jck?path=%2F2022" TargetMode="External"/><Relationship Id="rId14" Type="http://schemas.openxmlformats.org/officeDocument/2006/relationships/hyperlink" Target="https://instagram.com/intnparaguay?utm_medium=copy_link" TargetMode="External"/><Relationship Id="rId22" Type="http://schemas.openxmlformats.org/officeDocument/2006/relationships/hyperlink" Target="facebook:%20https://m.facebook.com/story.php?story_fbid=345008357669634&amp;id=100064814163538" TargetMode="External"/><Relationship Id="rId27" Type="http://schemas.openxmlformats.org/officeDocument/2006/relationships/hyperlink" Target="https://nube.intn.gov.py/cloud/index.php/s/dycgKaSYb4bxqeD?path=%2F001%20Primer%20Trimestre%202022%2FAnexos%205.2" TargetMode="External"/><Relationship Id="rId30" Type="http://schemas.openxmlformats.org/officeDocument/2006/relationships/hyperlink" Target="https://nube.intn.gov.py/cloud/index.php/s/Q70udCgtfUM8PlW?path=%2F2022%2F3.%20MARZO" TargetMode="External"/><Relationship Id="rId35" Type="http://schemas.openxmlformats.org/officeDocument/2006/relationships/hyperlink" Target="https://denuncias.gov.py/portal-publico" TargetMode="External"/><Relationship Id="rId8" Type="http://schemas.openxmlformats.org/officeDocument/2006/relationships/hyperlink" Target="https://nube.intn.gov.py/cloud/index.php/f/172760" TargetMode="External"/><Relationship Id="rId3" Type="http://schemas.openxmlformats.org/officeDocument/2006/relationships/hyperlink" Target="https://nube.intn.gov.py/cloud/index.php/s/dycgKaSYb4bxqeD" TargetMode="External"/><Relationship Id="rId12" Type="http://schemas.openxmlformats.org/officeDocument/2006/relationships/hyperlink" Target="https://www.contrataciones.gov.py/licitaciones/adjudicacion/contrato/404177-osvaldo-noel-benitez-acosta-1.html" TargetMode="External"/><Relationship Id="rId17" Type="http://schemas.openxmlformats.org/officeDocument/2006/relationships/hyperlink" Target="https://nube.intn.gov.py/cloud/index.php/s/dycgKaSYb4bxqeD?path=%2F001%20Primer%20Trimestre%202022%2FAnexos%205.2" TargetMode="External"/><Relationship Id="rId25" Type="http://schemas.openxmlformats.org/officeDocument/2006/relationships/hyperlink" Target="https://nube.intn.gov.py/cloud/index.php/s/dycgKaSYb4bxqeD?path=%2F001%20Primer%20Trimestre%202022%2FAnexos%205.2" TargetMode="External"/><Relationship Id="rId33" Type="http://schemas.openxmlformats.org/officeDocument/2006/relationships/hyperlink" Target="https://denuncias.gov.py/portal-publico" TargetMode="External"/><Relationship Id="rId38" Type="http://schemas.openxmlformats.org/officeDocument/2006/relationships/hyperlink" Target="https://denuncias.gov.py/portal-publi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6"/>
  <sheetViews>
    <sheetView tabSelected="1" topLeftCell="A166" zoomScale="80" zoomScaleNormal="80" workbookViewId="0">
      <selection sqref="A1:G2"/>
    </sheetView>
  </sheetViews>
  <sheetFormatPr baseColWidth="10" defaultColWidth="9.140625" defaultRowHeight="15"/>
  <cols>
    <col min="1" max="1" width="17.28515625" customWidth="1"/>
    <col min="2" max="2" width="26.5703125" customWidth="1"/>
    <col min="3" max="4" width="21.7109375" customWidth="1"/>
    <col min="5" max="5" width="26.7109375" customWidth="1"/>
    <col min="6" max="6" width="26.140625" customWidth="1"/>
    <col min="7" max="7" width="24.28515625" customWidth="1"/>
    <col min="8" max="8" width="21.28515625" customWidth="1"/>
  </cols>
  <sheetData>
    <row r="1" spans="1:8" ht="23.25">
      <c r="A1" s="182" t="s">
        <v>98</v>
      </c>
      <c r="B1" s="182"/>
      <c r="C1" s="182"/>
      <c r="D1" s="182"/>
      <c r="E1" s="182"/>
      <c r="F1" s="182"/>
      <c r="G1" s="182"/>
      <c r="H1" s="26"/>
    </row>
    <row r="2" spans="1:8" ht="19.5">
      <c r="A2" s="182"/>
      <c r="B2" s="182"/>
      <c r="C2" s="182"/>
      <c r="D2" s="182"/>
      <c r="E2" s="182"/>
      <c r="F2" s="182"/>
      <c r="G2" s="182"/>
      <c r="H2" s="27"/>
    </row>
    <row r="3" spans="1:8" ht="18.75">
      <c r="A3" s="183" t="s">
        <v>0</v>
      </c>
      <c r="B3" s="183"/>
      <c r="C3" s="183"/>
      <c r="D3" s="183"/>
      <c r="E3" s="183"/>
      <c r="F3" s="183"/>
      <c r="G3" s="183"/>
      <c r="H3" s="28"/>
    </row>
    <row r="4" spans="1:8" ht="18.75">
      <c r="A4" s="4" t="s">
        <v>102</v>
      </c>
      <c r="B4" s="5"/>
      <c r="C4" s="6"/>
      <c r="D4" s="6"/>
      <c r="E4" s="6"/>
      <c r="F4" s="6"/>
      <c r="G4" s="6"/>
      <c r="H4" s="28"/>
    </row>
    <row r="5" spans="1:8" ht="18.75">
      <c r="A5" s="4" t="s">
        <v>103</v>
      </c>
      <c r="B5" s="5"/>
      <c r="C5" s="6"/>
      <c r="D5" s="6"/>
      <c r="E5" s="6"/>
      <c r="F5" s="6"/>
      <c r="G5" s="6"/>
      <c r="H5" s="28"/>
    </row>
    <row r="6" spans="1:8" ht="18.75">
      <c r="A6" s="184" t="s">
        <v>1</v>
      </c>
      <c r="B6" s="184"/>
      <c r="C6" s="184"/>
      <c r="D6" s="184"/>
      <c r="E6" s="184"/>
      <c r="F6" s="184"/>
      <c r="G6" s="184"/>
      <c r="H6" s="28"/>
    </row>
    <row r="7" spans="1:8" ht="15" customHeight="1">
      <c r="A7" s="196" t="s">
        <v>104</v>
      </c>
      <c r="B7" s="197"/>
      <c r="C7" s="197"/>
      <c r="D7" s="197"/>
      <c r="E7" s="197"/>
      <c r="F7" s="197"/>
      <c r="G7" s="197"/>
      <c r="H7" s="29"/>
    </row>
    <row r="8" spans="1:8" ht="15" customHeight="1">
      <c r="A8" s="198"/>
      <c r="B8" s="199"/>
      <c r="C8" s="199"/>
      <c r="D8" s="199"/>
      <c r="E8" s="199"/>
      <c r="F8" s="199"/>
      <c r="G8" s="199"/>
      <c r="H8" s="29"/>
    </row>
    <row r="9" spans="1:8" ht="15" customHeight="1">
      <c r="A9" s="198"/>
      <c r="B9" s="199"/>
      <c r="C9" s="199"/>
      <c r="D9" s="199"/>
      <c r="E9" s="199"/>
      <c r="F9" s="199"/>
      <c r="G9" s="199"/>
      <c r="H9" s="29"/>
    </row>
    <row r="10" spans="1:8" ht="15" customHeight="1">
      <c r="A10" s="198"/>
      <c r="B10" s="199"/>
      <c r="C10" s="199"/>
      <c r="D10" s="199"/>
      <c r="E10" s="199"/>
      <c r="F10" s="199"/>
      <c r="G10" s="199"/>
      <c r="H10" s="29"/>
    </row>
    <row r="11" spans="1:8" ht="3" customHeight="1">
      <c r="A11" s="198"/>
      <c r="B11" s="199"/>
      <c r="C11" s="199"/>
      <c r="D11" s="199"/>
      <c r="E11" s="199"/>
      <c r="F11" s="199"/>
      <c r="G11" s="199"/>
      <c r="H11" s="29"/>
    </row>
    <row r="12" spans="1:8" ht="4.5" customHeight="1">
      <c r="A12" s="200"/>
      <c r="B12" s="201"/>
      <c r="C12" s="201"/>
      <c r="D12" s="201"/>
      <c r="E12" s="201"/>
      <c r="F12" s="201"/>
      <c r="G12" s="201"/>
      <c r="H12" s="29"/>
    </row>
    <row r="13" spans="1:8" ht="18.75">
      <c r="A13" s="185" t="s">
        <v>2</v>
      </c>
      <c r="B13" s="185"/>
      <c r="C13" s="185"/>
      <c r="D13" s="185"/>
      <c r="E13" s="185"/>
      <c r="F13" s="185"/>
      <c r="G13" s="185"/>
      <c r="H13" s="28"/>
    </row>
    <row r="14" spans="1:8" ht="15" customHeight="1">
      <c r="A14" s="196" t="s">
        <v>202</v>
      </c>
      <c r="B14" s="197"/>
      <c r="C14" s="197"/>
      <c r="D14" s="197"/>
      <c r="E14" s="197"/>
      <c r="F14" s="197"/>
      <c r="G14" s="197"/>
      <c r="H14" s="29"/>
    </row>
    <row r="15" spans="1:8" ht="15" customHeight="1">
      <c r="A15" s="198"/>
      <c r="B15" s="199"/>
      <c r="C15" s="199"/>
      <c r="D15" s="199"/>
      <c r="E15" s="199"/>
      <c r="F15" s="199"/>
      <c r="G15" s="199"/>
      <c r="H15" s="29"/>
    </row>
    <row r="16" spans="1:8" ht="15" customHeight="1">
      <c r="A16" s="198"/>
      <c r="B16" s="199"/>
      <c r="C16" s="199"/>
      <c r="D16" s="199"/>
      <c r="E16" s="199"/>
      <c r="F16" s="199"/>
      <c r="G16" s="199"/>
      <c r="H16" s="29"/>
    </row>
    <row r="17" spans="1:8" ht="15" customHeight="1">
      <c r="A17" s="198"/>
      <c r="B17" s="199"/>
      <c r="C17" s="199"/>
      <c r="D17" s="199"/>
      <c r="E17" s="199"/>
      <c r="F17" s="199"/>
      <c r="G17" s="199"/>
      <c r="H17" s="29"/>
    </row>
    <row r="18" spans="1:8" ht="36.75" customHeight="1">
      <c r="A18" s="198"/>
      <c r="B18" s="199"/>
      <c r="C18" s="199"/>
      <c r="D18" s="199"/>
      <c r="E18" s="199"/>
      <c r="F18" s="199"/>
      <c r="G18" s="199"/>
      <c r="H18" s="29"/>
    </row>
    <row r="19" spans="1:8" ht="34.5" customHeight="1">
      <c r="A19" s="200"/>
      <c r="B19" s="201"/>
      <c r="C19" s="201"/>
      <c r="D19" s="201"/>
      <c r="E19" s="201"/>
      <c r="F19" s="201"/>
      <c r="G19" s="201"/>
      <c r="H19" s="29"/>
    </row>
    <row r="20" spans="1:8" ht="15" customHeight="1">
      <c r="A20" s="32"/>
      <c r="B20" s="32"/>
      <c r="C20" s="32"/>
      <c r="D20" s="32"/>
      <c r="E20" s="32"/>
      <c r="F20" s="32"/>
      <c r="G20" s="32"/>
      <c r="H20" s="29"/>
    </row>
    <row r="21" spans="1:8" s="1" customFormat="1" ht="18.75">
      <c r="A21" s="186" t="s">
        <v>86</v>
      </c>
      <c r="B21" s="186"/>
      <c r="C21" s="186"/>
      <c r="D21" s="186"/>
      <c r="E21" s="186"/>
      <c r="F21" s="186"/>
      <c r="G21" s="186"/>
      <c r="H21" s="30"/>
    </row>
    <row r="22" spans="1:8" s="1" customFormat="1" ht="36" customHeight="1">
      <c r="A22" s="187" t="s">
        <v>118</v>
      </c>
      <c r="B22" s="187"/>
      <c r="C22" s="187"/>
      <c r="D22" s="187"/>
      <c r="E22" s="187"/>
      <c r="F22" s="187"/>
      <c r="G22" s="187"/>
      <c r="H22" s="30"/>
    </row>
    <row r="23" spans="1:8" ht="15.75">
      <c r="A23" s="31" t="s">
        <v>3</v>
      </c>
      <c r="B23" s="202" t="s">
        <v>4</v>
      </c>
      <c r="C23" s="203"/>
      <c r="D23" s="204" t="s">
        <v>5</v>
      </c>
      <c r="E23" s="204"/>
      <c r="F23" s="204" t="s">
        <v>6</v>
      </c>
      <c r="G23" s="204"/>
      <c r="H23" s="11"/>
    </row>
    <row r="24" spans="1:8" ht="15.75">
      <c r="A24" s="33">
        <v>1</v>
      </c>
      <c r="B24" s="190" t="s">
        <v>123</v>
      </c>
      <c r="C24" s="191"/>
      <c r="D24" s="116" t="s">
        <v>107</v>
      </c>
      <c r="E24" s="116"/>
      <c r="F24" s="190" t="s">
        <v>122</v>
      </c>
      <c r="G24" s="191"/>
      <c r="H24" s="7"/>
    </row>
    <row r="25" spans="1:8" ht="33.75" customHeight="1">
      <c r="A25" s="33">
        <v>2</v>
      </c>
      <c r="B25" s="190" t="s">
        <v>124</v>
      </c>
      <c r="C25" s="191"/>
      <c r="D25" s="116" t="s">
        <v>108</v>
      </c>
      <c r="E25" s="116"/>
      <c r="F25" s="188" t="s">
        <v>125</v>
      </c>
      <c r="G25" s="189"/>
      <c r="H25" s="7"/>
    </row>
    <row r="26" spans="1:8" ht="33" customHeight="1">
      <c r="A26" s="33">
        <v>3</v>
      </c>
      <c r="B26" s="188" t="s">
        <v>126</v>
      </c>
      <c r="C26" s="189"/>
      <c r="D26" s="116" t="s">
        <v>109</v>
      </c>
      <c r="E26" s="116"/>
      <c r="F26" s="188" t="s">
        <v>120</v>
      </c>
      <c r="G26" s="189"/>
      <c r="H26" s="7"/>
    </row>
    <row r="27" spans="1:8" ht="33" customHeight="1">
      <c r="A27" s="33">
        <v>4</v>
      </c>
      <c r="B27" s="190" t="s">
        <v>127</v>
      </c>
      <c r="C27" s="191"/>
      <c r="D27" s="116" t="s">
        <v>110</v>
      </c>
      <c r="E27" s="116"/>
      <c r="F27" s="188" t="s">
        <v>128</v>
      </c>
      <c r="G27" s="189"/>
      <c r="H27" s="7"/>
    </row>
    <row r="28" spans="1:8" ht="15.75">
      <c r="A28" s="33">
        <v>5</v>
      </c>
      <c r="B28" s="190" t="s">
        <v>129</v>
      </c>
      <c r="C28" s="191"/>
      <c r="D28" s="116" t="s">
        <v>111</v>
      </c>
      <c r="E28" s="116"/>
      <c r="F28" s="190" t="s">
        <v>117</v>
      </c>
      <c r="G28" s="191"/>
      <c r="H28" s="7"/>
    </row>
    <row r="29" spans="1:8" ht="15.75">
      <c r="A29" s="33">
        <v>6</v>
      </c>
      <c r="B29" s="192" t="s">
        <v>105</v>
      </c>
      <c r="C29" s="193"/>
      <c r="D29" s="116" t="s">
        <v>112</v>
      </c>
      <c r="E29" s="116"/>
      <c r="F29" s="190" t="s">
        <v>119</v>
      </c>
      <c r="G29" s="191"/>
      <c r="H29" s="7"/>
    </row>
    <row r="30" spans="1:8" ht="33" customHeight="1">
      <c r="A30" s="33">
        <v>7</v>
      </c>
      <c r="B30" s="194" t="s">
        <v>121</v>
      </c>
      <c r="C30" s="195"/>
      <c r="D30" s="116" t="s">
        <v>113</v>
      </c>
      <c r="E30" s="116"/>
      <c r="F30" s="188" t="s">
        <v>121</v>
      </c>
      <c r="G30" s="189"/>
      <c r="H30" s="7"/>
    </row>
    <row r="31" spans="1:8" ht="15.75">
      <c r="A31" s="140" t="s">
        <v>106</v>
      </c>
      <c r="B31" s="140"/>
      <c r="C31" s="140"/>
      <c r="D31" s="140"/>
      <c r="E31" s="126"/>
      <c r="F31" s="126"/>
      <c r="G31" s="126"/>
      <c r="H31" s="7"/>
    </row>
    <row r="32" spans="1:8" ht="15.75" customHeight="1">
      <c r="A32" s="141" t="s">
        <v>114</v>
      </c>
      <c r="B32" s="141"/>
      <c r="C32" s="141"/>
      <c r="D32" s="141"/>
      <c r="E32" s="126"/>
      <c r="F32" s="126"/>
      <c r="G32" s="126"/>
      <c r="H32" s="7"/>
    </row>
    <row r="33" spans="1:8" ht="15.75" customHeight="1">
      <c r="A33" s="141" t="s">
        <v>115</v>
      </c>
      <c r="B33" s="141"/>
      <c r="C33" s="141"/>
      <c r="D33" s="141"/>
      <c r="E33" s="126"/>
      <c r="F33" s="126"/>
      <c r="G33" s="126"/>
      <c r="H33" s="7"/>
    </row>
    <row r="34" spans="1:8" ht="15.75" customHeight="1">
      <c r="A34" s="141" t="s">
        <v>116</v>
      </c>
      <c r="B34" s="141"/>
      <c r="C34" s="141"/>
      <c r="D34" s="141"/>
      <c r="E34" s="126"/>
      <c r="F34" s="126"/>
      <c r="G34" s="126"/>
      <c r="H34" s="7"/>
    </row>
    <row r="35" spans="1:8" s="23" customFormat="1" ht="15.75">
      <c r="A35" s="22"/>
      <c r="B35" s="22"/>
      <c r="C35" s="22"/>
      <c r="D35" s="22"/>
      <c r="E35" s="22"/>
      <c r="F35" s="22"/>
      <c r="G35" s="22"/>
      <c r="H35" s="22"/>
    </row>
    <row r="36" spans="1:8" ht="18.75">
      <c r="A36" s="175" t="s">
        <v>85</v>
      </c>
      <c r="B36" s="176"/>
      <c r="C36" s="176"/>
      <c r="D36" s="176"/>
      <c r="E36" s="176"/>
      <c r="F36" s="176"/>
      <c r="G36" s="176"/>
      <c r="H36" s="7"/>
    </row>
    <row r="37" spans="1:8" ht="17.25">
      <c r="A37" s="177" t="s">
        <v>7</v>
      </c>
      <c r="B37" s="178"/>
      <c r="C37" s="178"/>
      <c r="D37" s="178"/>
      <c r="E37" s="178"/>
      <c r="F37" s="178"/>
      <c r="G37" s="178"/>
      <c r="H37" s="7"/>
    </row>
    <row r="38" spans="1:8" ht="32.25" customHeight="1">
      <c r="A38" s="163" t="s">
        <v>130</v>
      </c>
      <c r="B38" s="164"/>
      <c r="C38" s="164"/>
      <c r="D38" s="164"/>
      <c r="E38" s="164"/>
      <c r="F38" s="164"/>
      <c r="G38" s="164"/>
      <c r="H38" s="7"/>
    </row>
    <row r="39" spans="1:8" ht="15.75" customHeight="1">
      <c r="A39" s="179" t="s">
        <v>84</v>
      </c>
      <c r="B39" s="179"/>
      <c r="C39" s="179"/>
      <c r="D39" s="179"/>
      <c r="E39" s="179"/>
      <c r="F39" s="179"/>
      <c r="G39" s="179"/>
      <c r="H39" s="7"/>
    </row>
    <row r="40" spans="1:8" ht="26.25" customHeight="1">
      <c r="A40" s="163" t="s">
        <v>131</v>
      </c>
      <c r="B40" s="164"/>
      <c r="C40" s="164"/>
      <c r="D40" s="164"/>
      <c r="E40" s="164"/>
      <c r="F40" s="164"/>
      <c r="G40" s="164"/>
      <c r="H40" s="7"/>
    </row>
    <row r="41" spans="1:8" ht="31.5">
      <c r="A41" s="24" t="s">
        <v>8</v>
      </c>
      <c r="B41" s="165" t="s">
        <v>90</v>
      </c>
      <c r="C41" s="166"/>
      <c r="D41" s="24" t="s">
        <v>9</v>
      </c>
      <c r="E41" s="205" t="s">
        <v>10</v>
      </c>
      <c r="F41" s="205"/>
      <c r="G41" s="41" t="s">
        <v>11</v>
      </c>
      <c r="H41" s="7"/>
    </row>
    <row r="42" spans="1:8" ht="116.25" customHeight="1">
      <c r="A42" s="13" t="s">
        <v>12</v>
      </c>
      <c r="B42" s="107" t="s">
        <v>139</v>
      </c>
      <c r="C42" s="108"/>
      <c r="D42" s="43" t="s">
        <v>137</v>
      </c>
      <c r="E42" s="206" t="s">
        <v>203</v>
      </c>
      <c r="F42" s="207"/>
      <c r="G42" s="42" t="s">
        <v>140</v>
      </c>
      <c r="H42" s="7"/>
    </row>
    <row r="43" spans="1:8" ht="126" customHeight="1">
      <c r="A43" s="13" t="s">
        <v>13</v>
      </c>
      <c r="B43" s="107" t="s">
        <v>138</v>
      </c>
      <c r="C43" s="108"/>
      <c r="D43" s="43" t="s">
        <v>137</v>
      </c>
      <c r="E43" s="206" t="s">
        <v>269</v>
      </c>
      <c r="F43" s="207"/>
      <c r="G43" s="42" t="s">
        <v>140</v>
      </c>
      <c r="H43" s="7"/>
    </row>
    <row r="44" spans="1:8" s="23" customFormat="1" ht="15.75">
      <c r="A44" s="22"/>
      <c r="B44" s="22"/>
      <c r="C44" s="22"/>
      <c r="D44" s="22"/>
      <c r="E44" s="22"/>
      <c r="F44" s="22"/>
      <c r="G44" s="22"/>
      <c r="H44" s="22"/>
    </row>
    <row r="45" spans="1:8" ht="18.75">
      <c r="A45" s="215" t="s">
        <v>87</v>
      </c>
      <c r="B45" s="215"/>
      <c r="C45" s="215"/>
      <c r="D45" s="215"/>
      <c r="E45" s="215"/>
      <c r="F45" s="215"/>
      <c r="G45" s="215"/>
      <c r="H45" s="7"/>
    </row>
    <row r="46" spans="1:8" ht="17.25">
      <c r="A46" s="208" t="s">
        <v>14</v>
      </c>
      <c r="B46" s="208"/>
      <c r="C46" s="208"/>
      <c r="D46" s="208"/>
      <c r="E46" s="208"/>
      <c r="F46" s="208"/>
      <c r="G46" s="208"/>
      <c r="H46" s="7"/>
    </row>
    <row r="47" spans="1:8" ht="15.75">
      <c r="A47" s="12" t="s">
        <v>15</v>
      </c>
      <c r="B47" s="210" t="s">
        <v>81</v>
      </c>
      <c r="C47" s="211"/>
      <c r="D47" s="212"/>
      <c r="E47" s="213" t="s">
        <v>92</v>
      </c>
      <c r="F47" s="214"/>
      <c r="G47" s="214"/>
      <c r="H47" s="7"/>
    </row>
    <row r="48" spans="1:8" ht="15.75">
      <c r="A48" s="13" t="s">
        <v>17</v>
      </c>
      <c r="B48" s="210" t="s">
        <v>132</v>
      </c>
      <c r="C48" s="211"/>
      <c r="D48" s="212"/>
      <c r="E48" s="112" t="s">
        <v>133</v>
      </c>
      <c r="F48" s="112"/>
      <c r="G48" s="112"/>
      <c r="H48" s="7"/>
    </row>
    <row r="49" spans="1:8" s="23" customFormat="1" ht="15.75">
      <c r="A49" s="37"/>
      <c r="B49" s="21"/>
      <c r="C49" s="21"/>
      <c r="D49" s="21"/>
      <c r="E49" s="21"/>
      <c r="F49" s="21"/>
      <c r="G49" s="21"/>
      <c r="H49" s="22"/>
    </row>
    <row r="50" spans="1:8" ht="17.25">
      <c r="A50" s="208" t="s">
        <v>20</v>
      </c>
      <c r="B50" s="208"/>
      <c r="C50" s="208"/>
      <c r="D50" s="208"/>
      <c r="E50" s="208"/>
      <c r="F50" s="208"/>
      <c r="G50" s="208"/>
      <c r="H50" s="7"/>
    </row>
    <row r="51" spans="1:8" ht="15.75">
      <c r="A51" s="12" t="s">
        <v>15</v>
      </c>
      <c r="B51" s="113" t="s">
        <v>16</v>
      </c>
      <c r="C51" s="113"/>
      <c r="D51" s="113"/>
      <c r="E51" s="116" t="s">
        <v>91</v>
      </c>
      <c r="F51" s="116"/>
      <c r="G51" s="116"/>
      <c r="H51" s="7"/>
    </row>
    <row r="52" spans="1:8" ht="15.75">
      <c r="A52" s="13" t="s">
        <v>17</v>
      </c>
      <c r="B52" s="209">
        <v>1</v>
      </c>
      <c r="C52" s="113"/>
      <c r="D52" s="113"/>
      <c r="E52" s="112" t="s">
        <v>134</v>
      </c>
      <c r="F52" s="112"/>
      <c r="G52" s="112"/>
      <c r="H52" s="7"/>
    </row>
    <row r="53" spans="1:8" ht="15.75">
      <c r="A53" s="13" t="s">
        <v>18</v>
      </c>
      <c r="B53" s="113" t="s">
        <v>150</v>
      </c>
      <c r="C53" s="113"/>
      <c r="D53" s="113"/>
      <c r="E53" s="113" t="s">
        <v>150</v>
      </c>
      <c r="F53" s="113"/>
      <c r="G53" s="113"/>
      <c r="H53" s="7"/>
    </row>
    <row r="54" spans="1:8" ht="15.75">
      <c r="A54" s="7"/>
      <c r="B54" s="7"/>
      <c r="C54" s="7"/>
      <c r="D54" s="7"/>
      <c r="E54" s="7"/>
      <c r="F54" s="7"/>
      <c r="G54" s="7"/>
      <c r="H54" s="7"/>
    </row>
    <row r="55" spans="1:8" ht="17.25">
      <c r="A55" s="216" t="s">
        <v>21</v>
      </c>
      <c r="B55" s="216"/>
      <c r="C55" s="216"/>
      <c r="D55" s="216"/>
      <c r="E55" s="216"/>
      <c r="F55" s="216"/>
      <c r="G55" s="216"/>
      <c r="H55" s="7"/>
    </row>
    <row r="56" spans="1:8" ht="15.75">
      <c r="A56" s="16" t="s">
        <v>15</v>
      </c>
      <c r="B56" s="8" t="s">
        <v>22</v>
      </c>
      <c r="C56" s="116" t="s">
        <v>23</v>
      </c>
      <c r="D56" s="116"/>
      <c r="E56" s="116" t="s">
        <v>24</v>
      </c>
      <c r="F56" s="116"/>
      <c r="G56" s="74" t="s">
        <v>93</v>
      </c>
      <c r="H56" s="7"/>
    </row>
    <row r="57" spans="1:8" ht="15.75">
      <c r="A57" s="17" t="s">
        <v>17</v>
      </c>
      <c r="B57" s="73">
        <v>2</v>
      </c>
      <c r="C57" s="180">
        <v>2</v>
      </c>
      <c r="D57" s="181"/>
      <c r="E57" s="180" t="s">
        <v>150</v>
      </c>
      <c r="F57" s="181"/>
      <c r="G57" s="81" t="s">
        <v>213</v>
      </c>
      <c r="H57" s="7"/>
    </row>
    <row r="58" spans="1:8" ht="15.75">
      <c r="A58" s="17" t="s">
        <v>18</v>
      </c>
      <c r="B58" s="73" t="s">
        <v>150</v>
      </c>
      <c r="C58" s="180" t="s">
        <v>150</v>
      </c>
      <c r="D58" s="181"/>
      <c r="E58" s="180" t="s">
        <v>150</v>
      </c>
      <c r="F58" s="181"/>
      <c r="G58" s="81" t="s">
        <v>213</v>
      </c>
      <c r="H58" s="7"/>
    </row>
    <row r="59" spans="1:8" ht="15.75">
      <c r="A59" s="17" t="s">
        <v>19</v>
      </c>
      <c r="B59" s="73">
        <v>1</v>
      </c>
      <c r="C59" s="180">
        <v>1</v>
      </c>
      <c r="D59" s="181"/>
      <c r="E59" s="180" t="s">
        <v>150</v>
      </c>
      <c r="F59" s="181"/>
      <c r="G59" s="81" t="s">
        <v>213</v>
      </c>
      <c r="H59" s="7"/>
    </row>
    <row r="60" spans="1:8" s="23" customFormat="1" ht="15.75">
      <c r="A60" s="37"/>
      <c r="B60" s="21"/>
      <c r="C60" s="21"/>
      <c r="D60" s="21"/>
      <c r="E60" s="21"/>
      <c r="F60" s="21"/>
      <c r="G60" s="21"/>
      <c r="H60" s="22"/>
    </row>
    <row r="61" spans="1:8" ht="17.25">
      <c r="A61" s="142" t="s">
        <v>99</v>
      </c>
      <c r="B61" s="142"/>
      <c r="C61" s="142"/>
      <c r="D61" s="142"/>
      <c r="E61" s="142"/>
      <c r="F61" s="142"/>
      <c r="G61" s="142"/>
      <c r="H61" s="11"/>
    </row>
    <row r="62" spans="1:8" ht="15.75">
      <c r="A62" s="48" t="s">
        <v>26</v>
      </c>
      <c r="B62" s="48" t="s">
        <v>27</v>
      </c>
      <c r="C62" s="48" t="s">
        <v>28</v>
      </c>
      <c r="D62" s="48" t="s">
        <v>29</v>
      </c>
      <c r="E62" s="48" t="s">
        <v>30</v>
      </c>
      <c r="F62" s="48" t="s">
        <v>31</v>
      </c>
      <c r="G62" s="48" t="s">
        <v>32</v>
      </c>
    </row>
    <row r="63" spans="1:8" ht="409.6" customHeight="1">
      <c r="A63" s="127" t="s">
        <v>151</v>
      </c>
      <c r="B63" s="129" t="s">
        <v>152</v>
      </c>
      <c r="C63" s="129" t="s">
        <v>153</v>
      </c>
      <c r="D63" s="129" t="s">
        <v>154</v>
      </c>
      <c r="E63" s="131">
        <v>57237862445</v>
      </c>
      <c r="F63" s="232">
        <v>0.14000000000000001</v>
      </c>
      <c r="G63" s="129" t="s">
        <v>268</v>
      </c>
    </row>
    <row r="64" spans="1:8" ht="162.75" customHeight="1">
      <c r="A64" s="128"/>
      <c r="B64" s="130"/>
      <c r="C64" s="130"/>
      <c r="D64" s="130"/>
      <c r="E64" s="132"/>
      <c r="F64" s="233"/>
      <c r="G64" s="130"/>
    </row>
    <row r="65" spans="1:15" ht="328.5" customHeight="1">
      <c r="A65" s="126" t="s">
        <v>101</v>
      </c>
      <c r="B65" s="116"/>
      <c r="C65" s="116"/>
      <c r="D65" s="116"/>
      <c r="E65" s="116"/>
      <c r="F65" s="116"/>
      <c r="G65" s="116"/>
      <c r="H65" s="7"/>
      <c r="I65" s="7"/>
      <c r="J65" s="7"/>
      <c r="K65" s="7"/>
      <c r="L65" s="7"/>
      <c r="M65" s="7"/>
      <c r="N65" s="7"/>
      <c r="O65" s="7"/>
    </row>
    <row r="66" spans="1:15" ht="15.75">
      <c r="A66" s="35"/>
      <c r="B66" s="35"/>
      <c r="C66" s="35"/>
      <c r="D66" s="35"/>
      <c r="E66" s="35"/>
      <c r="F66" s="35"/>
      <c r="G66" s="35"/>
      <c r="H66" s="7"/>
      <c r="I66" s="7"/>
      <c r="J66" s="7"/>
      <c r="K66" s="7"/>
      <c r="L66" s="7"/>
      <c r="M66" s="7"/>
      <c r="N66" s="7"/>
      <c r="O66" s="7"/>
    </row>
    <row r="67" spans="1:15" ht="17.25">
      <c r="A67" s="220" t="s">
        <v>82</v>
      </c>
      <c r="B67" s="220"/>
      <c r="C67" s="220"/>
      <c r="D67" s="220"/>
      <c r="E67" s="220"/>
      <c r="F67" s="220"/>
      <c r="G67" s="220"/>
      <c r="H67" s="7"/>
    </row>
    <row r="68" spans="1:15" ht="15.75">
      <c r="A68" s="217" t="s">
        <v>26</v>
      </c>
      <c r="B68" s="217"/>
      <c r="C68" s="40" t="s">
        <v>33</v>
      </c>
      <c r="D68" s="40" t="s">
        <v>34</v>
      </c>
      <c r="E68" s="40" t="s">
        <v>35</v>
      </c>
      <c r="F68" s="218" t="s">
        <v>36</v>
      </c>
      <c r="G68" s="219"/>
    </row>
    <row r="69" spans="1:15" ht="35.25" customHeight="1">
      <c r="A69" s="167" t="s">
        <v>155</v>
      </c>
      <c r="B69" s="168"/>
      <c r="C69" s="168"/>
      <c r="D69" s="168"/>
      <c r="E69" s="168"/>
      <c r="F69" s="168"/>
      <c r="G69" s="169"/>
    </row>
    <row r="70" spans="1:15" s="23" customFormat="1" ht="15.75">
      <c r="A70" s="21"/>
      <c r="B70" s="21"/>
      <c r="C70" s="21"/>
      <c r="D70" s="21"/>
      <c r="E70" s="21"/>
      <c r="F70" s="21"/>
      <c r="G70" s="22"/>
      <c r="H70" s="22"/>
    </row>
    <row r="71" spans="1:15" ht="17.25">
      <c r="A71" s="142" t="s">
        <v>37</v>
      </c>
      <c r="B71" s="142"/>
      <c r="C71" s="142"/>
      <c r="D71" s="142"/>
      <c r="E71" s="142"/>
      <c r="F71" s="142"/>
      <c r="G71" s="142"/>
      <c r="H71" s="11"/>
    </row>
    <row r="72" spans="1:15" ht="47.25">
      <c r="A72" s="38" t="s">
        <v>26</v>
      </c>
      <c r="B72" s="38" t="s">
        <v>27</v>
      </c>
      <c r="C72" s="38" t="s">
        <v>28</v>
      </c>
      <c r="D72" s="38" t="s">
        <v>29</v>
      </c>
      <c r="E72" s="38" t="s">
        <v>31</v>
      </c>
      <c r="F72" s="38" t="s">
        <v>38</v>
      </c>
      <c r="G72" s="39" t="s">
        <v>39</v>
      </c>
    </row>
    <row r="73" spans="1:15" ht="342.75" customHeight="1">
      <c r="A73" s="225" t="s">
        <v>241</v>
      </c>
      <c r="B73" s="222" t="s">
        <v>242</v>
      </c>
      <c r="C73" s="223" t="s">
        <v>243</v>
      </c>
      <c r="D73" s="224" t="s">
        <v>244</v>
      </c>
      <c r="E73" s="222" t="s">
        <v>245</v>
      </c>
      <c r="F73" s="222" t="s">
        <v>246</v>
      </c>
      <c r="G73" s="224" t="s">
        <v>247</v>
      </c>
    </row>
    <row r="74" spans="1:15" ht="315" customHeight="1">
      <c r="A74" s="225" t="s">
        <v>248</v>
      </c>
      <c r="B74" s="222" t="s">
        <v>249</v>
      </c>
      <c r="C74" s="223" t="s">
        <v>250</v>
      </c>
      <c r="D74" s="224" t="s">
        <v>244</v>
      </c>
      <c r="E74" s="222" t="s">
        <v>251</v>
      </c>
      <c r="F74" s="222" t="s">
        <v>252</v>
      </c>
      <c r="G74" s="224" t="s">
        <v>247</v>
      </c>
    </row>
    <row r="75" spans="1:15" ht="409.5" customHeight="1">
      <c r="A75" s="226" t="s">
        <v>253</v>
      </c>
      <c r="B75" s="226" t="s">
        <v>254</v>
      </c>
      <c r="C75" s="228" t="s">
        <v>255</v>
      </c>
      <c r="D75" s="226" t="s">
        <v>244</v>
      </c>
      <c r="E75" s="226" t="s">
        <v>256</v>
      </c>
      <c r="F75" s="230" t="s">
        <v>257</v>
      </c>
      <c r="G75" s="226" t="s">
        <v>247</v>
      </c>
    </row>
    <row r="76" spans="1:15" ht="390.75" customHeight="1">
      <c r="A76" s="227"/>
      <c r="B76" s="227"/>
      <c r="C76" s="229"/>
      <c r="D76" s="227"/>
      <c r="E76" s="227"/>
      <c r="F76" s="231"/>
      <c r="G76" s="227"/>
    </row>
    <row r="77" spans="1:15" ht="330" customHeight="1">
      <c r="A77" s="225" t="s">
        <v>258</v>
      </c>
      <c r="B77" s="222" t="s">
        <v>259</v>
      </c>
      <c r="C77" s="223" t="s">
        <v>260</v>
      </c>
      <c r="D77" s="224" t="s">
        <v>244</v>
      </c>
      <c r="E77" s="222" t="s">
        <v>261</v>
      </c>
      <c r="F77" s="222" t="s">
        <v>262</v>
      </c>
      <c r="G77" s="224" t="s">
        <v>247</v>
      </c>
    </row>
    <row r="78" spans="1:15" ht="267" customHeight="1">
      <c r="A78" s="225" t="s">
        <v>263</v>
      </c>
      <c r="B78" s="222" t="s">
        <v>264</v>
      </c>
      <c r="C78" s="223" t="s">
        <v>265</v>
      </c>
      <c r="D78" s="224" t="s">
        <v>244</v>
      </c>
      <c r="E78" s="222" t="s">
        <v>266</v>
      </c>
      <c r="F78" s="222" t="s">
        <v>267</v>
      </c>
      <c r="G78" s="224" t="s">
        <v>247</v>
      </c>
    </row>
    <row r="79" spans="1:15" s="36" customFormat="1" ht="15.75">
      <c r="A79" s="21"/>
      <c r="B79" s="21"/>
      <c r="C79" s="21"/>
      <c r="D79" s="21"/>
      <c r="E79" s="21"/>
      <c r="F79" s="21"/>
      <c r="G79" s="21"/>
      <c r="H79" s="25"/>
    </row>
    <row r="80" spans="1:15" ht="17.25">
      <c r="A80" s="220" t="s">
        <v>40</v>
      </c>
      <c r="B80" s="220"/>
      <c r="C80" s="220"/>
      <c r="D80" s="220"/>
      <c r="E80" s="220"/>
      <c r="F80" s="220"/>
      <c r="G80" s="220"/>
      <c r="H80" s="7"/>
    </row>
    <row r="81" spans="1:8" ht="31.5">
      <c r="A81" s="75" t="s">
        <v>41</v>
      </c>
      <c r="B81" s="75" t="s">
        <v>42</v>
      </c>
      <c r="C81" s="94" t="s">
        <v>95</v>
      </c>
      <c r="D81" s="75" t="s">
        <v>43</v>
      </c>
      <c r="E81" s="75" t="s">
        <v>44</v>
      </c>
      <c r="F81" s="78" t="s">
        <v>45</v>
      </c>
      <c r="G81" s="75" t="s">
        <v>46</v>
      </c>
      <c r="H81" s="7"/>
    </row>
    <row r="82" spans="1:8" ht="75">
      <c r="A82" s="87">
        <v>404177</v>
      </c>
      <c r="B82" s="88" t="s">
        <v>192</v>
      </c>
      <c r="C82" s="89">
        <v>44636</v>
      </c>
      <c r="D82" s="90">
        <v>39417000</v>
      </c>
      <c r="E82" s="91" t="s">
        <v>229</v>
      </c>
      <c r="F82" s="87" t="s">
        <v>193</v>
      </c>
      <c r="G82" s="70" t="s">
        <v>194</v>
      </c>
      <c r="H82" s="7"/>
    </row>
    <row r="83" spans="1:8" ht="90">
      <c r="A83" s="87">
        <v>406208</v>
      </c>
      <c r="B83" s="88" t="s">
        <v>195</v>
      </c>
      <c r="C83" s="89">
        <v>44650</v>
      </c>
      <c r="D83" s="90">
        <v>62016600</v>
      </c>
      <c r="E83" s="91" t="s">
        <v>230</v>
      </c>
      <c r="F83" s="87" t="s">
        <v>193</v>
      </c>
      <c r="G83" s="70" t="s">
        <v>196</v>
      </c>
      <c r="H83" s="7"/>
    </row>
    <row r="84" spans="1:8" s="36" customFormat="1" ht="15.75">
      <c r="A84" s="21"/>
      <c r="B84" s="21"/>
      <c r="C84" s="21"/>
      <c r="D84" s="21"/>
      <c r="E84" s="21"/>
      <c r="F84" s="21"/>
      <c r="G84" s="21"/>
      <c r="H84" s="25"/>
    </row>
    <row r="85" spans="1:8" ht="17.25">
      <c r="A85" s="142" t="s">
        <v>100</v>
      </c>
      <c r="B85" s="142"/>
      <c r="C85" s="142"/>
      <c r="D85" s="142"/>
      <c r="E85" s="142"/>
      <c r="F85" s="142"/>
      <c r="G85" s="142"/>
      <c r="H85" s="7"/>
    </row>
    <row r="86" spans="1:8" ht="32.25" thickBot="1">
      <c r="A86" s="75" t="s">
        <v>47</v>
      </c>
      <c r="B86" s="75" t="s">
        <v>48</v>
      </c>
      <c r="C86" s="75" t="s">
        <v>26</v>
      </c>
      <c r="D86" s="75" t="s">
        <v>49</v>
      </c>
      <c r="E86" s="75" t="s">
        <v>50</v>
      </c>
      <c r="F86" s="75" t="s">
        <v>51</v>
      </c>
      <c r="G86" s="78" t="s">
        <v>52</v>
      </c>
      <c r="H86" s="7"/>
    </row>
    <row r="87" spans="1:8" ht="30.75" thickBot="1">
      <c r="A87" s="49">
        <v>100</v>
      </c>
      <c r="B87" s="50"/>
      <c r="C87" s="51" t="s">
        <v>156</v>
      </c>
      <c r="D87" s="52">
        <f>+SUM(D88:D92)</f>
        <v>40324613536</v>
      </c>
      <c r="E87" s="52">
        <f>+SUM(E88:E92)</f>
        <v>6953294020</v>
      </c>
      <c r="F87" s="52">
        <f>+SUM(F88:F92)</f>
        <v>33371319516</v>
      </c>
      <c r="G87" s="45" t="s">
        <v>191</v>
      </c>
      <c r="H87" s="7"/>
    </row>
    <row r="88" spans="1:8" ht="30">
      <c r="A88" s="53"/>
      <c r="B88" s="54">
        <v>110</v>
      </c>
      <c r="C88" s="55" t="s">
        <v>157</v>
      </c>
      <c r="D88" s="56">
        <v>27290473132</v>
      </c>
      <c r="E88" s="56">
        <v>3625596371</v>
      </c>
      <c r="F88" s="56">
        <f>+D88-E88</f>
        <v>23664876761</v>
      </c>
      <c r="G88" s="45" t="s">
        <v>191</v>
      </c>
      <c r="H88" s="7"/>
    </row>
    <row r="89" spans="1:8" ht="30">
      <c r="A89" s="53"/>
      <c r="B89" s="54">
        <v>120</v>
      </c>
      <c r="C89" s="55" t="s">
        <v>158</v>
      </c>
      <c r="D89" s="56">
        <v>626020554</v>
      </c>
      <c r="E89" s="56">
        <v>59592726</v>
      </c>
      <c r="F89" s="56">
        <f>+D89-E89</f>
        <v>566427828</v>
      </c>
      <c r="G89" s="45" t="s">
        <v>191</v>
      </c>
      <c r="H89" s="7"/>
    </row>
    <row r="90" spans="1:8" ht="30">
      <c r="A90" s="53"/>
      <c r="B90" s="54">
        <v>130</v>
      </c>
      <c r="C90" s="55" t="s">
        <v>159</v>
      </c>
      <c r="D90" s="56">
        <v>7734024734</v>
      </c>
      <c r="E90" s="56">
        <v>2439332971</v>
      </c>
      <c r="F90" s="56">
        <f>+D90-E90</f>
        <v>5294691763</v>
      </c>
      <c r="G90" s="45" t="s">
        <v>191</v>
      </c>
      <c r="H90" s="7"/>
    </row>
    <row r="91" spans="1:8" ht="30">
      <c r="A91" s="53"/>
      <c r="B91" s="54">
        <v>140</v>
      </c>
      <c r="C91" s="55" t="s">
        <v>160</v>
      </c>
      <c r="D91" s="56">
        <v>3451500000</v>
      </c>
      <c r="E91" s="56">
        <v>621619558</v>
      </c>
      <c r="F91" s="56">
        <f>+D91-E91</f>
        <v>2829880442</v>
      </c>
      <c r="G91" s="45" t="s">
        <v>191</v>
      </c>
      <c r="H91" s="7"/>
    </row>
    <row r="92" spans="1:8" ht="30.75" thickBot="1">
      <c r="A92" s="53"/>
      <c r="B92" s="54">
        <v>190</v>
      </c>
      <c r="C92" s="55" t="s">
        <v>161</v>
      </c>
      <c r="D92" s="56">
        <v>1222595116</v>
      </c>
      <c r="E92" s="56">
        <v>207152394</v>
      </c>
      <c r="F92" s="56">
        <f>+D92-E92</f>
        <v>1015442722</v>
      </c>
      <c r="G92" s="45" t="s">
        <v>191</v>
      </c>
      <c r="H92" s="7"/>
    </row>
    <row r="93" spans="1:8" ht="30.75" thickBot="1">
      <c r="A93" s="49">
        <v>200</v>
      </c>
      <c r="B93" s="50"/>
      <c r="C93" s="51" t="s">
        <v>162</v>
      </c>
      <c r="D93" s="52">
        <f>+SUM(D94:D101)</f>
        <v>7789793710</v>
      </c>
      <c r="E93" s="52">
        <f>+SUM(E94:E101)</f>
        <v>626572377</v>
      </c>
      <c r="F93" s="52">
        <f>D93-E93</f>
        <v>7163221333</v>
      </c>
      <c r="G93" s="45" t="s">
        <v>191</v>
      </c>
      <c r="H93" s="7"/>
    </row>
    <row r="94" spans="1:8" ht="30">
      <c r="A94" s="53"/>
      <c r="B94" s="54">
        <v>210</v>
      </c>
      <c r="C94" s="55" t="s">
        <v>163</v>
      </c>
      <c r="D94" s="56">
        <v>577139146</v>
      </c>
      <c r="E94" s="56">
        <v>143616516</v>
      </c>
      <c r="F94" s="56">
        <f t="shared" ref="F94:F101" si="0">D94-E94</f>
        <v>433522630</v>
      </c>
      <c r="G94" s="45" t="s">
        <v>191</v>
      </c>
      <c r="H94" s="7"/>
    </row>
    <row r="95" spans="1:8" ht="30">
      <c r="A95" s="53"/>
      <c r="B95" s="54">
        <v>220</v>
      </c>
      <c r="C95" s="55" t="s">
        <v>164</v>
      </c>
      <c r="D95" s="56">
        <v>16820000</v>
      </c>
      <c r="E95" s="56">
        <v>54545</v>
      </c>
      <c r="F95" s="56">
        <f t="shared" si="0"/>
        <v>16765455</v>
      </c>
      <c r="G95" s="45" t="s">
        <v>191</v>
      </c>
      <c r="H95" s="7"/>
    </row>
    <row r="96" spans="1:8" ht="30">
      <c r="A96" s="53"/>
      <c r="B96" s="54">
        <v>230</v>
      </c>
      <c r="C96" s="55" t="s">
        <v>165</v>
      </c>
      <c r="D96" s="56">
        <v>2412438696</v>
      </c>
      <c r="E96" s="56">
        <v>431790832</v>
      </c>
      <c r="F96" s="56">
        <f t="shared" si="0"/>
        <v>1980647864</v>
      </c>
      <c r="G96" s="45" t="s">
        <v>191</v>
      </c>
      <c r="H96" s="7"/>
    </row>
    <row r="97" spans="1:8" ht="57">
      <c r="A97" s="53"/>
      <c r="B97" s="54">
        <v>240</v>
      </c>
      <c r="C97" s="55" t="s">
        <v>166</v>
      </c>
      <c r="D97" s="56">
        <v>2494825361</v>
      </c>
      <c r="E97" s="56">
        <v>48219619</v>
      </c>
      <c r="F97" s="56">
        <f t="shared" si="0"/>
        <v>2446605742</v>
      </c>
      <c r="G97" s="45" t="s">
        <v>191</v>
      </c>
      <c r="H97" s="7"/>
    </row>
    <row r="98" spans="1:8" ht="30">
      <c r="A98" s="53"/>
      <c r="B98" s="54">
        <v>250</v>
      </c>
      <c r="C98" s="55" t="s">
        <v>167</v>
      </c>
      <c r="D98" s="56">
        <v>427300000</v>
      </c>
      <c r="E98" s="56">
        <v>0</v>
      </c>
      <c r="F98" s="56">
        <f t="shared" si="0"/>
        <v>427300000</v>
      </c>
      <c r="G98" s="45" t="s">
        <v>191</v>
      </c>
      <c r="H98" s="7"/>
    </row>
    <row r="99" spans="1:8" ht="30">
      <c r="A99" s="53"/>
      <c r="B99" s="54">
        <v>260</v>
      </c>
      <c r="C99" s="55" t="s">
        <v>168</v>
      </c>
      <c r="D99" s="56">
        <v>821803622</v>
      </c>
      <c r="E99" s="56">
        <v>1711091</v>
      </c>
      <c r="F99" s="56">
        <f t="shared" si="0"/>
        <v>820092531</v>
      </c>
      <c r="G99" s="45" t="s">
        <v>191</v>
      </c>
      <c r="H99" s="7"/>
    </row>
    <row r="100" spans="1:8" ht="30">
      <c r="A100" s="53"/>
      <c r="B100" s="54">
        <v>280</v>
      </c>
      <c r="C100" s="55" t="s">
        <v>169</v>
      </c>
      <c r="D100" s="56">
        <v>605793840</v>
      </c>
      <c r="E100" s="56">
        <v>1179774</v>
      </c>
      <c r="F100" s="56">
        <f t="shared" si="0"/>
        <v>604614066</v>
      </c>
      <c r="G100" s="45" t="s">
        <v>191</v>
      </c>
      <c r="H100" s="7"/>
    </row>
    <row r="101" spans="1:8" ht="43.5" thickBot="1">
      <c r="A101" s="53"/>
      <c r="B101" s="54">
        <v>290</v>
      </c>
      <c r="C101" s="55" t="s">
        <v>170</v>
      </c>
      <c r="D101" s="56">
        <v>433673045</v>
      </c>
      <c r="E101" s="56">
        <v>0</v>
      </c>
      <c r="F101" s="56">
        <f t="shared" si="0"/>
        <v>433673045</v>
      </c>
      <c r="G101" s="45" t="s">
        <v>191</v>
      </c>
      <c r="H101" s="7"/>
    </row>
    <row r="102" spans="1:8" ht="45.75" thickBot="1">
      <c r="A102" s="49">
        <v>300</v>
      </c>
      <c r="B102" s="50"/>
      <c r="C102" s="51" t="s">
        <v>171</v>
      </c>
      <c r="D102" s="52">
        <f>+SUM(D103:D109)</f>
        <v>3916259484</v>
      </c>
      <c r="E102" s="52">
        <f>+SUM(E103:E109)</f>
        <v>485188009</v>
      </c>
      <c r="F102" s="52">
        <f>D102-E102</f>
        <v>3431071475</v>
      </c>
      <c r="G102" s="45" t="s">
        <v>191</v>
      </c>
      <c r="H102" s="7"/>
    </row>
    <row r="103" spans="1:8" ht="30">
      <c r="A103" s="53"/>
      <c r="B103" s="54">
        <v>310</v>
      </c>
      <c r="C103" s="55" t="s">
        <v>172</v>
      </c>
      <c r="D103" s="56">
        <v>21284000</v>
      </c>
      <c r="E103" s="56">
        <v>1177273</v>
      </c>
      <c r="F103" s="56">
        <f t="shared" ref="F103:F120" si="1">D103-E103</f>
        <v>20106727</v>
      </c>
      <c r="G103" s="45" t="s">
        <v>191</v>
      </c>
      <c r="H103" s="7"/>
    </row>
    <row r="104" spans="1:8" ht="30">
      <c r="A104" s="53"/>
      <c r="B104" s="54">
        <v>320</v>
      </c>
      <c r="C104" s="55" t="s">
        <v>173</v>
      </c>
      <c r="D104" s="56">
        <v>88797800</v>
      </c>
      <c r="E104" s="56">
        <v>0</v>
      </c>
      <c r="F104" s="56">
        <f t="shared" si="1"/>
        <v>88797800</v>
      </c>
      <c r="G104" s="45" t="s">
        <v>191</v>
      </c>
      <c r="H104" s="7"/>
    </row>
    <row r="105" spans="1:8" ht="30">
      <c r="A105" s="53"/>
      <c r="B105" s="54">
        <v>330</v>
      </c>
      <c r="C105" s="55" t="s">
        <v>174</v>
      </c>
      <c r="D105" s="56">
        <v>534424852</v>
      </c>
      <c r="E105" s="56">
        <v>0</v>
      </c>
      <c r="F105" s="56">
        <f t="shared" si="1"/>
        <v>534424852</v>
      </c>
      <c r="G105" s="45" t="s">
        <v>191</v>
      </c>
      <c r="H105" s="7"/>
    </row>
    <row r="106" spans="1:8" ht="42.75">
      <c r="A106" s="53"/>
      <c r="B106" s="54">
        <v>340</v>
      </c>
      <c r="C106" s="55" t="s">
        <v>175</v>
      </c>
      <c r="D106" s="56">
        <v>446265375</v>
      </c>
      <c r="E106" s="56">
        <v>9205420</v>
      </c>
      <c r="F106" s="56">
        <f t="shared" si="1"/>
        <v>437059955</v>
      </c>
      <c r="G106" s="45" t="s">
        <v>191</v>
      </c>
      <c r="H106" s="7"/>
    </row>
    <row r="107" spans="1:8" ht="42.75">
      <c r="A107" s="53"/>
      <c r="B107" s="54">
        <v>350</v>
      </c>
      <c r="C107" s="55" t="s">
        <v>176</v>
      </c>
      <c r="D107" s="56">
        <v>1325867900</v>
      </c>
      <c r="E107" s="56">
        <v>5357727</v>
      </c>
      <c r="F107" s="56">
        <f t="shared" si="1"/>
        <v>1320510173</v>
      </c>
      <c r="G107" s="45" t="s">
        <v>191</v>
      </c>
      <c r="H107" s="7"/>
    </row>
    <row r="108" spans="1:8" ht="30">
      <c r="A108" s="53"/>
      <c r="B108" s="54">
        <v>360</v>
      </c>
      <c r="C108" s="55" t="s">
        <v>177</v>
      </c>
      <c r="D108" s="56">
        <v>612645530</v>
      </c>
      <c r="E108" s="56">
        <v>400000000</v>
      </c>
      <c r="F108" s="56">
        <f t="shared" si="1"/>
        <v>212645530</v>
      </c>
      <c r="G108" s="45" t="s">
        <v>191</v>
      </c>
      <c r="H108" s="7"/>
    </row>
    <row r="109" spans="1:8" ht="30.75" thickBot="1">
      <c r="A109" s="53"/>
      <c r="B109" s="54">
        <v>390</v>
      </c>
      <c r="C109" s="55" t="s">
        <v>178</v>
      </c>
      <c r="D109" s="56">
        <v>886974027</v>
      </c>
      <c r="E109" s="56">
        <v>69447589</v>
      </c>
      <c r="F109" s="56">
        <f t="shared" si="1"/>
        <v>817526438</v>
      </c>
      <c r="G109" s="45" t="s">
        <v>191</v>
      </c>
      <c r="H109" s="7"/>
    </row>
    <row r="110" spans="1:8" ht="30.75" thickBot="1">
      <c r="A110" s="49">
        <v>500</v>
      </c>
      <c r="B110" s="50"/>
      <c r="C110" s="51" t="s">
        <v>179</v>
      </c>
      <c r="D110" s="52">
        <f>+SUM(D111:D115)</f>
        <v>4053492356</v>
      </c>
      <c r="E110" s="52">
        <f>+SUM(E111:E115)</f>
        <v>110768541</v>
      </c>
      <c r="F110" s="52">
        <f t="shared" si="1"/>
        <v>3942723815</v>
      </c>
      <c r="G110" s="45" t="s">
        <v>191</v>
      </c>
      <c r="H110" s="7"/>
    </row>
    <row r="111" spans="1:8" ht="30">
      <c r="A111" s="53"/>
      <c r="B111" s="54">
        <v>520</v>
      </c>
      <c r="C111" s="55" t="s">
        <v>180</v>
      </c>
      <c r="D111" s="56">
        <v>814141528</v>
      </c>
      <c r="E111" s="56">
        <v>110768541</v>
      </c>
      <c r="F111" s="56">
        <f t="shared" si="1"/>
        <v>703372987</v>
      </c>
      <c r="G111" s="45" t="s">
        <v>191</v>
      </c>
      <c r="H111" s="7"/>
    </row>
    <row r="112" spans="1:8" ht="75" customHeight="1">
      <c r="A112" s="53"/>
      <c r="B112" s="54">
        <v>530</v>
      </c>
      <c r="C112" s="55" t="s">
        <v>181</v>
      </c>
      <c r="D112" s="56">
        <v>2342175478</v>
      </c>
      <c r="E112" s="56">
        <v>0</v>
      </c>
      <c r="F112" s="56">
        <f t="shared" si="1"/>
        <v>2342175478</v>
      </c>
      <c r="G112" s="45" t="s">
        <v>191</v>
      </c>
      <c r="H112" s="7"/>
    </row>
    <row r="113" spans="1:8" ht="42.75">
      <c r="A113" s="53"/>
      <c r="B113" s="54">
        <v>540</v>
      </c>
      <c r="C113" s="55" t="s">
        <v>182</v>
      </c>
      <c r="D113" s="56">
        <v>16950000</v>
      </c>
      <c r="E113" s="56">
        <v>0</v>
      </c>
      <c r="F113" s="56">
        <f t="shared" si="1"/>
        <v>16950000</v>
      </c>
      <c r="G113" s="45" t="s">
        <v>191</v>
      </c>
      <c r="H113" s="7"/>
    </row>
    <row r="114" spans="1:8" ht="30">
      <c r="A114" s="57"/>
      <c r="B114" s="58">
        <v>570</v>
      </c>
      <c r="C114" s="59" t="s">
        <v>183</v>
      </c>
      <c r="D114" s="60">
        <v>122700000</v>
      </c>
      <c r="E114" s="60">
        <v>0</v>
      </c>
      <c r="F114" s="60">
        <f t="shared" si="1"/>
        <v>122700000</v>
      </c>
      <c r="G114" s="45" t="s">
        <v>191</v>
      </c>
      <c r="H114" s="7"/>
    </row>
    <row r="115" spans="1:8" ht="43.5" thickBot="1">
      <c r="A115" s="61"/>
      <c r="B115" s="54">
        <v>590</v>
      </c>
      <c r="C115" s="55" t="s">
        <v>184</v>
      </c>
      <c r="D115" s="56">
        <v>757525350</v>
      </c>
      <c r="E115" s="56">
        <v>0</v>
      </c>
      <c r="F115" s="56">
        <f t="shared" si="1"/>
        <v>757525350</v>
      </c>
      <c r="G115" s="45" t="s">
        <v>191</v>
      </c>
      <c r="H115" s="7"/>
    </row>
    <row r="116" spans="1:8" ht="30.75" thickBot="1">
      <c r="A116" s="49">
        <v>800</v>
      </c>
      <c r="B116" s="50"/>
      <c r="C116" s="51" t="s">
        <v>185</v>
      </c>
      <c r="D116" s="52">
        <f>+SUM(D117:D118)</f>
        <v>612480000</v>
      </c>
      <c r="E116" s="52">
        <f>+SUM(E117:E118)</f>
        <v>9081790</v>
      </c>
      <c r="F116" s="52">
        <f t="shared" si="1"/>
        <v>603398210</v>
      </c>
      <c r="G116" s="45" t="s">
        <v>191</v>
      </c>
      <c r="H116" s="7"/>
    </row>
    <row r="117" spans="1:8" ht="42.75">
      <c r="A117" s="62"/>
      <c r="B117" s="63">
        <v>840</v>
      </c>
      <c r="C117" s="64" t="s">
        <v>186</v>
      </c>
      <c r="D117" s="65">
        <v>15000000</v>
      </c>
      <c r="E117" s="65">
        <v>0</v>
      </c>
      <c r="F117" s="65">
        <f t="shared" si="1"/>
        <v>15000000</v>
      </c>
      <c r="G117" s="45" t="s">
        <v>191</v>
      </c>
      <c r="H117" s="7"/>
    </row>
    <row r="118" spans="1:8" ht="43.5" thickBot="1">
      <c r="A118" s="57"/>
      <c r="B118" s="58">
        <v>850</v>
      </c>
      <c r="C118" s="59" t="s">
        <v>187</v>
      </c>
      <c r="D118" s="60">
        <v>597480000</v>
      </c>
      <c r="E118" s="60">
        <v>9081790</v>
      </c>
      <c r="F118" s="60">
        <f t="shared" si="1"/>
        <v>588398210</v>
      </c>
      <c r="G118" s="45" t="s">
        <v>191</v>
      </c>
      <c r="H118" s="7"/>
    </row>
    <row r="119" spans="1:8" ht="30.75" thickBot="1">
      <c r="A119" s="49">
        <v>900</v>
      </c>
      <c r="B119" s="50"/>
      <c r="C119" s="51" t="s">
        <v>188</v>
      </c>
      <c r="D119" s="52">
        <f t="shared" ref="D119:E119" si="2">+SUM(D120)</f>
        <v>541223359</v>
      </c>
      <c r="E119" s="52">
        <f t="shared" si="2"/>
        <v>6494667</v>
      </c>
      <c r="F119" s="52">
        <f t="shared" si="1"/>
        <v>534728692</v>
      </c>
      <c r="G119" s="45" t="s">
        <v>191</v>
      </c>
      <c r="H119" s="7"/>
    </row>
    <row r="120" spans="1:8" ht="43.5" thickBot="1">
      <c r="A120" s="66"/>
      <c r="B120" s="58">
        <v>910</v>
      </c>
      <c r="C120" s="59" t="s">
        <v>189</v>
      </c>
      <c r="D120" s="60">
        <v>541223359</v>
      </c>
      <c r="E120" s="60">
        <v>6494667</v>
      </c>
      <c r="F120" s="60">
        <f t="shared" si="1"/>
        <v>534728692</v>
      </c>
      <c r="G120" s="45" t="s">
        <v>191</v>
      </c>
      <c r="H120" s="7"/>
    </row>
    <row r="121" spans="1:8" ht="16.5" thickBot="1">
      <c r="A121" s="135" t="s">
        <v>190</v>
      </c>
      <c r="B121" s="136"/>
      <c r="C121" s="137"/>
      <c r="D121" s="67">
        <f>D87+D93+D102+D110+D116+D119</f>
        <v>57237862445</v>
      </c>
      <c r="E121" s="68">
        <f>E87+E93+E102+E110+E116+E119</f>
        <v>8191399404</v>
      </c>
      <c r="F121" s="69">
        <f>F87+F93+F102+F110+F116+F119</f>
        <v>49046463041</v>
      </c>
      <c r="G121" s="9"/>
      <c r="H121" s="7"/>
    </row>
    <row r="122" spans="1:8" ht="231" customHeight="1">
      <c r="A122" s="126" t="s">
        <v>101</v>
      </c>
      <c r="B122" s="116"/>
      <c r="C122" s="116"/>
      <c r="D122" s="116"/>
      <c r="E122" s="116"/>
      <c r="F122" s="116"/>
      <c r="G122" s="116"/>
      <c r="H122" s="7"/>
    </row>
    <row r="123" spans="1:8" s="36" customFormat="1" ht="15.75">
      <c r="A123" s="21"/>
      <c r="B123" s="21"/>
      <c r="C123" s="21"/>
      <c r="D123" s="21"/>
      <c r="E123" s="21"/>
      <c r="F123" s="21"/>
      <c r="G123" s="21"/>
      <c r="H123" s="25"/>
    </row>
    <row r="124" spans="1:8" s="36" customFormat="1" ht="15.75">
      <c r="A124" s="21"/>
      <c r="B124" s="21"/>
      <c r="C124" s="21"/>
      <c r="D124" s="21"/>
      <c r="E124" s="21"/>
      <c r="F124" s="21"/>
      <c r="G124" s="21"/>
      <c r="H124" s="25"/>
    </row>
    <row r="125" spans="1:8" ht="17.25">
      <c r="A125" s="170" t="s">
        <v>53</v>
      </c>
      <c r="B125" s="170"/>
      <c r="C125" s="170"/>
      <c r="D125" s="170"/>
      <c r="E125" s="170"/>
      <c r="F125" s="170"/>
      <c r="G125" s="170"/>
      <c r="H125" s="7"/>
    </row>
    <row r="126" spans="1:8" ht="15.75" customHeight="1">
      <c r="A126" s="12" t="s">
        <v>15</v>
      </c>
      <c r="B126" s="12" t="s">
        <v>54</v>
      </c>
      <c r="C126" s="12" t="s">
        <v>55</v>
      </c>
      <c r="D126" s="113" t="s">
        <v>56</v>
      </c>
      <c r="E126" s="113"/>
      <c r="F126" s="113"/>
      <c r="G126" s="18" t="s">
        <v>57</v>
      </c>
      <c r="H126" s="7"/>
    </row>
    <row r="127" spans="1:8" ht="121.5" customHeight="1">
      <c r="A127" s="84">
        <v>44621</v>
      </c>
      <c r="B127" s="77" t="s">
        <v>218</v>
      </c>
      <c r="C127" s="77" t="s">
        <v>221</v>
      </c>
      <c r="D127" s="171" t="s">
        <v>219</v>
      </c>
      <c r="E127" s="171"/>
      <c r="F127" s="171"/>
      <c r="G127" s="76" t="s">
        <v>226</v>
      </c>
      <c r="H127" s="7"/>
    </row>
    <row r="128" spans="1:8" ht="63" customHeight="1">
      <c r="A128" s="84">
        <v>44621</v>
      </c>
      <c r="B128" s="77" t="s">
        <v>224</v>
      </c>
      <c r="C128" s="77" t="s">
        <v>221</v>
      </c>
      <c r="D128" s="172" t="s">
        <v>270</v>
      </c>
      <c r="E128" s="173"/>
      <c r="F128" s="174"/>
      <c r="G128" s="76" t="s">
        <v>225</v>
      </c>
      <c r="H128" s="7"/>
    </row>
    <row r="129" spans="1:8" ht="46.5" customHeight="1">
      <c r="A129" s="84">
        <v>44621</v>
      </c>
      <c r="B129" s="13" t="s">
        <v>222</v>
      </c>
      <c r="C129" s="86">
        <v>5428000</v>
      </c>
      <c r="D129" s="172" t="s">
        <v>223</v>
      </c>
      <c r="E129" s="173"/>
      <c r="F129" s="174"/>
      <c r="G129" s="76" t="s">
        <v>227</v>
      </c>
      <c r="H129" s="7"/>
    </row>
    <row r="130" spans="1:8" s="36" customFormat="1" ht="15.75">
      <c r="A130" s="21"/>
      <c r="B130" s="21"/>
      <c r="C130" s="21"/>
      <c r="D130" s="21"/>
      <c r="E130" s="21"/>
      <c r="F130" s="21"/>
      <c r="G130" s="21"/>
      <c r="H130" s="25"/>
    </row>
    <row r="131" spans="1:8" ht="18.75">
      <c r="A131" s="221" t="s">
        <v>88</v>
      </c>
      <c r="B131" s="221"/>
      <c r="C131" s="221"/>
      <c r="D131" s="221"/>
      <c r="E131" s="221"/>
      <c r="F131" s="221"/>
      <c r="G131" s="221"/>
      <c r="H131" s="7"/>
    </row>
    <row r="132" spans="1:8" ht="17.25">
      <c r="A132" s="162" t="s">
        <v>58</v>
      </c>
      <c r="B132" s="162"/>
      <c r="C132" s="162"/>
      <c r="D132" s="162"/>
      <c r="E132" s="162"/>
      <c r="F132" s="162"/>
      <c r="G132" s="162"/>
      <c r="H132" s="7"/>
    </row>
    <row r="133" spans="1:8" ht="31.5">
      <c r="A133" s="12" t="s">
        <v>25</v>
      </c>
      <c r="B133" s="12" t="s">
        <v>59</v>
      </c>
      <c r="C133" s="113" t="s">
        <v>26</v>
      </c>
      <c r="D133" s="113"/>
      <c r="E133" s="113" t="s">
        <v>60</v>
      </c>
      <c r="F133" s="113"/>
      <c r="G133" s="12" t="s">
        <v>61</v>
      </c>
      <c r="H133" s="7"/>
    </row>
    <row r="134" spans="1:8" ht="96" customHeight="1">
      <c r="A134" s="87">
        <v>1</v>
      </c>
      <c r="B134" s="91" t="s">
        <v>204</v>
      </c>
      <c r="C134" s="95" t="s">
        <v>231</v>
      </c>
      <c r="D134" s="96"/>
      <c r="E134" s="97" t="s">
        <v>208</v>
      </c>
      <c r="F134" s="98"/>
      <c r="G134" s="92" t="s">
        <v>209</v>
      </c>
      <c r="H134" s="7"/>
    </row>
    <row r="135" spans="1:8" ht="106.5" customHeight="1">
      <c r="A135" s="87">
        <v>2</v>
      </c>
      <c r="B135" s="91" t="s">
        <v>205</v>
      </c>
      <c r="C135" s="95" t="s">
        <v>232</v>
      </c>
      <c r="D135" s="96"/>
      <c r="E135" s="97" t="s">
        <v>208</v>
      </c>
      <c r="F135" s="98"/>
      <c r="G135" s="81" t="s">
        <v>205</v>
      </c>
      <c r="H135" s="7"/>
    </row>
    <row r="136" spans="1:8" ht="147" customHeight="1">
      <c r="A136" s="87">
        <v>3</v>
      </c>
      <c r="B136" s="91" t="s">
        <v>206</v>
      </c>
      <c r="C136" s="95" t="s">
        <v>233</v>
      </c>
      <c r="D136" s="96"/>
      <c r="E136" s="97" t="s">
        <v>208</v>
      </c>
      <c r="F136" s="98"/>
      <c r="G136" s="93" t="s">
        <v>210</v>
      </c>
      <c r="H136" s="7"/>
    </row>
    <row r="137" spans="1:8" ht="131.25" customHeight="1">
      <c r="A137" s="82">
        <v>4</v>
      </c>
      <c r="B137" s="83" t="s">
        <v>207</v>
      </c>
      <c r="C137" s="95" t="s">
        <v>228</v>
      </c>
      <c r="D137" s="96"/>
      <c r="E137" s="99" t="s">
        <v>208</v>
      </c>
      <c r="F137" s="100"/>
      <c r="G137" s="81" t="s">
        <v>207</v>
      </c>
      <c r="H137" s="7"/>
    </row>
    <row r="138" spans="1:8" s="36" customFormat="1" ht="15.75">
      <c r="A138" s="21"/>
      <c r="B138" s="21"/>
      <c r="C138" s="21"/>
      <c r="D138" s="21"/>
      <c r="E138" s="21"/>
      <c r="F138" s="21"/>
      <c r="G138" s="21"/>
      <c r="H138" s="25"/>
    </row>
    <row r="139" spans="1:8" ht="15.75">
      <c r="A139" s="158" t="s">
        <v>62</v>
      </c>
      <c r="B139" s="158"/>
      <c r="C139" s="158"/>
      <c r="D139" s="158"/>
      <c r="E139" s="158"/>
      <c r="F139" s="158"/>
      <c r="G139" s="158"/>
      <c r="H139" s="7"/>
    </row>
    <row r="140" spans="1:8" ht="34.5" customHeight="1">
      <c r="A140" s="159" t="s">
        <v>63</v>
      </c>
      <c r="B140" s="159"/>
      <c r="C140" s="12" t="s">
        <v>64</v>
      </c>
      <c r="D140" s="113" t="s">
        <v>65</v>
      </c>
      <c r="E140" s="113"/>
      <c r="F140" s="12" t="s">
        <v>57</v>
      </c>
      <c r="G140" s="18" t="s">
        <v>66</v>
      </c>
      <c r="H140" s="7"/>
    </row>
    <row r="141" spans="1:8" ht="86.25" customHeight="1">
      <c r="A141" s="152" t="s">
        <v>234</v>
      </c>
      <c r="B141" s="153"/>
      <c r="C141" s="109" t="s">
        <v>211</v>
      </c>
      <c r="D141" s="160" t="s">
        <v>235</v>
      </c>
      <c r="E141" s="161"/>
      <c r="F141" s="76" t="s">
        <v>213</v>
      </c>
      <c r="G141" s="72" t="s">
        <v>214</v>
      </c>
      <c r="H141" s="7"/>
    </row>
    <row r="142" spans="1:8" ht="99" customHeight="1">
      <c r="A142" s="156"/>
      <c r="B142" s="157"/>
      <c r="C142" s="111"/>
      <c r="D142" s="160" t="s">
        <v>236</v>
      </c>
      <c r="E142" s="161"/>
      <c r="F142" s="76" t="s">
        <v>213</v>
      </c>
      <c r="G142" s="76" t="s">
        <v>215</v>
      </c>
      <c r="H142" s="7"/>
    </row>
    <row r="143" spans="1:8" ht="84" customHeight="1">
      <c r="A143" s="152" t="s">
        <v>237</v>
      </c>
      <c r="B143" s="153"/>
      <c r="C143" s="109" t="s">
        <v>211</v>
      </c>
      <c r="D143" s="107" t="s">
        <v>238</v>
      </c>
      <c r="E143" s="108"/>
      <c r="F143" s="72" t="s">
        <v>213</v>
      </c>
      <c r="G143" s="72" t="s">
        <v>216</v>
      </c>
      <c r="H143" s="7"/>
    </row>
    <row r="144" spans="1:8" ht="39" customHeight="1">
      <c r="A144" s="154"/>
      <c r="B144" s="155"/>
      <c r="C144" s="110"/>
      <c r="D144" s="101" t="s">
        <v>239</v>
      </c>
      <c r="E144" s="102"/>
      <c r="F144" s="105" t="s">
        <v>213</v>
      </c>
      <c r="G144" s="133" t="s">
        <v>212</v>
      </c>
      <c r="H144" s="7"/>
    </row>
    <row r="145" spans="1:8" ht="13.5" customHeight="1">
      <c r="A145" s="154"/>
      <c r="B145" s="155"/>
      <c r="C145" s="111"/>
      <c r="D145" s="103"/>
      <c r="E145" s="104"/>
      <c r="F145" s="106"/>
      <c r="G145" s="134"/>
      <c r="H145" s="7"/>
    </row>
    <row r="146" spans="1:8" ht="100.5" customHeight="1">
      <c r="A146" s="156"/>
      <c r="B146" s="157"/>
      <c r="C146" s="14" t="s">
        <v>211</v>
      </c>
      <c r="D146" s="107" t="s">
        <v>240</v>
      </c>
      <c r="E146" s="108"/>
      <c r="F146" s="72" t="s">
        <v>213</v>
      </c>
      <c r="G146" s="72" t="s">
        <v>217</v>
      </c>
      <c r="H146" s="7"/>
    </row>
    <row r="147" spans="1:8" ht="15.75">
      <c r="A147" s="19"/>
      <c r="B147" s="19"/>
      <c r="C147" s="19"/>
      <c r="D147" s="19"/>
      <c r="E147" s="7"/>
      <c r="F147" s="7"/>
      <c r="G147" s="7"/>
      <c r="H147" s="7"/>
    </row>
    <row r="148" spans="1:8" ht="15.75">
      <c r="A148" s="151" t="s">
        <v>67</v>
      </c>
      <c r="B148" s="151"/>
      <c r="C148" s="151"/>
      <c r="D148" s="151"/>
      <c r="E148" s="151"/>
      <c r="F148" s="151"/>
      <c r="G148" s="151"/>
      <c r="H148" s="7"/>
    </row>
    <row r="149" spans="1:8" ht="31.5">
      <c r="A149" s="12" t="s">
        <v>68</v>
      </c>
      <c r="B149" s="12" t="s">
        <v>69</v>
      </c>
      <c r="C149" s="113" t="s">
        <v>26</v>
      </c>
      <c r="D149" s="113"/>
      <c r="E149" s="12" t="s">
        <v>70</v>
      </c>
      <c r="F149" s="113" t="s">
        <v>96</v>
      </c>
      <c r="G149" s="113"/>
      <c r="H149" s="7"/>
    </row>
    <row r="150" spans="1:8" ht="15.75" customHeight="1">
      <c r="A150" s="77">
        <v>13085</v>
      </c>
      <c r="B150" s="71">
        <v>44579</v>
      </c>
      <c r="C150" s="113" t="s">
        <v>197</v>
      </c>
      <c r="D150" s="113"/>
      <c r="E150" s="77" t="s">
        <v>198</v>
      </c>
      <c r="F150" s="112" t="s">
        <v>199</v>
      </c>
      <c r="G150" s="113"/>
      <c r="H150" s="7"/>
    </row>
    <row r="151" spans="1:8" ht="15.75" customHeight="1">
      <c r="A151" s="77">
        <v>13222</v>
      </c>
      <c r="B151" s="71">
        <v>44607</v>
      </c>
      <c r="C151" s="113" t="s">
        <v>197</v>
      </c>
      <c r="D151" s="113"/>
      <c r="E151" s="77" t="s">
        <v>198</v>
      </c>
      <c r="F151" s="112" t="s">
        <v>199</v>
      </c>
      <c r="G151" s="113"/>
      <c r="H151" s="7"/>
    </row>
    <row r="152" spans="1:8" ht="15.75" customHeight="1">
      <c r="A152" s="79">
        <v>13239</v>
      </c>
      <c r="B152" s="46">
        <v>44610</v>
      </c>
      <c r="C152" s="113" t="s">
        <v>197</v>
      </c>
      <c r="D152" s="113"/>
      <c r="E152" s="77" t="s">
        <v>198</v>
      </c>
      <c r="F152" s="112" t="s">
        <v>199</v>
      </c>
      <c r="G152" s="113"/>
      <c r="H152" s="7"/>
    </row>
    <row r="153" spans="1:8" ht="15.75" customHeight="1">
      <c r="A153" s="80">
        <v>13266</v>
      </c>
      <c r="B153" s="46">
        <v>44616</v>
      </c>
      <c r="C153" s="113" t="s">
        <v>197</v>
      </c>
      <c r="D153" s="113"/>
      <c r="E153" s="77" t="s">
        <v>198</v>
      </c>
      <c r="F153" s="112" t="s">
        <v>199</v>
      </c>
      <c r="G153" s="113"/>
      <c r="H153" s="7"/>
    </row>
    <row r="154" spans="1:8" ht="15.75" customHeight="1">
      <c r="A154" s="79">
        <v>13373</v>
      </c>
      <c r="B154" s="46">
        <v>44634</v>
      </c>
      <c r="C154" s="113" t="s">
        <v>197</v>
      </c>
      <c r="D154" s="113"/>
      <c r="E154" s="77" t="s">
        <v>198</v>
      </c>
      <c r="F154" s="112" t="s">
        <v>199</v>
      </c>
      <c r="G154" s="113"/>
      <c r="H154" s="7"/>
    </row>
    <row r="155" spans="1:8" ht="15.75" customHeight="1">
      <c r="A155" s="79">
        <v>13381</v>
      </c>
      <c r="B155" s="46">
        <v>44637</v>
      </c>
      <c r="C155" s="113" t="s">
        <v>197</v>
      </c>
      <c r="D155" s="113"/>
      <c r="E155" s="77" t="s">
        <v>200</v>
      </c>
      <c r="F155" s="112" t="s">
        <v>199</v>
      </c>
      <c r="G155" s="113"/>
      <c r="H155" s="7"/>
    </row>
    <row r="156" spans="1:8" ht="15.75" customHeight="1">
      <c r="A156" s="79">
        <v>13404</v>
      </c>
      <c r="B156" s="46">
        <v>44648</v>
      </c>
      <c r="C156" s="113" t="s">
        <v>197</v>
      </c>
      <c r="D156" s="113"/>
      <c r="E156" s="77" t="s">
        <v>201</v>
      </c>
      <c r="F156" s="112" t="s">
        <v>199</v>
      </c>
      <c r="G156" s="113"/>
      <c r="H156" s="7"/>
    </row>
    <row r="157" spans="1:8" ht="15.75" customHeight="1">
      <c r="A157" s="79">
        <v>13405</v>
      </c>
      <c r="B157" s="46">
        <v>44648</v>
      </c>
      <c r="C157" s="113" t="s">
        <v>197</v>
      </c>
      <c r="D157" s="113"/>
      <c r="E157" s="77" t="s">
        <v>201</v>
      </c>
      <c r="F157" s="112" t="s">
        <v>199</v>
      </c>
      <c r="G157" s="113"/>
      <c r="H157" s="7"/>
    </row>
    <row r="158" spans="1:8" s="36" customFormat="1" ht="15.75" customHeight="1">
      <c r="A158" s="21"/>
      <c r="B158" s="21"/>
      <c r="C158" s="21"/>
      <c r="D158" s="21"/>
      <c r="E158" s="21"/>
      <c r="F158" s="21"/>
      <c r="G158" s="21"/>
      <c r="H158" s="25"/>
    </row>
    <row r="159" spans="1:8" ht="15.75" customHeight="1">
      <c r="A159" s="147" t="s">
        <v>89</v>
      </c>
      <c r="B159" s="147"/>
      <c r="C159" s="147"/>
      <c r="D159" s="147"/>
      <c r="E159" s="147"/>
      <c r="F159" s="147"/>
      <c r="G159" s="147"/>
      <c r="H159" s="7"/>
    </row>
    <row r="160" spans="1:8" ht="15.75" customHeight="1">
      <c r="A160" s="7"/>
      <c r="B160" s="7"/>
      <c r="C160" s="7"/>
      <c r="D160" s="7"/>
      <c r="E160" s="7"/>
      <c r="F160" s="7"/>
      <c r="G160" s="7"/>
      <c r="H160" s="7"/>
    </row>
    <row r="161" spans="1:8" ht="15.75" customHeight="1">
      <c r="A161" s="148" t="s">
        <v>71</v>
      </c>
      <c r="B161" s="149"/>
      <c r="C161" s="149"/>
      <c r="D161" s="149"/>
      <c r="E161" s="149"/>
      <c r="F161" s="149"/>
      <c r="G161" s="150"/>
      <c r="H161" s="7"/>
    </row>
    <row r="162" spans="1:8" ht="15.75">
      <c r="A162" s="122" t="s">
        <v>72</v>
      </c>
      <c r="B162" s="122"/>
      <c r="C162" s="122"/>
      <c r="D162" s="122"/>
      <c r="E162" s="122"/>
      <c r="F162" s="122"/>
      <c r="G162" s="122"/>
      <c r="H162" s="7"/>
    </row>
    <row r="163" spans="1:8" ht="15.75">
      <c r="A163" s="16" t="s">
        <v>97</v>
      </c>
      <c r="B163" s="3" t="s">
        <v>94</v>
      </c>
      <c r="C163" s="116" t="s">
        <v>26</v>
      </c>
      <c r="D163" s="116"/>
      <c r="E163" s="116"/>
      <c r="F163" s="123" t="s">
        <v>73</v>
      </c>
      <c r="G163" s="123"/>
      <c r="H163" s="7"/>
    </row>
    <row r="164" spans="1:8" ht="15.75">
      <c r="A164" s="47">
        <v>3</v>
      </c>
      <c r="B164" s="46">
        <v>44617</v>
      </c>
      <c r="C164" s="126" t="s">
        <v>141</v>
      </c>
      <c r="D164" s="126"/>
      <c r="E164" s="126"/>
      <c r="F164" s="146" t="s">
        <v>142</v>
      </c>
      <c r="G164" s="146"/>
      <c r="H164" s="7"/>
    </row>
    <row r="165" spans="1:8" ht="15.75">
      <c r="A165" s="34"/>
      <c r="B165" s="28"/>
      <c r="C165" s="28"/>
      <c r="D165" s="10"/>
      <c r="E165" s="10"/>
      <c r="F165" s="10"/>
      <c r="G165" s="10"/>
      <c r="H165" s="7"/>
    </row>
    <row r="166" spans="1:8" ht="15.75">
      <c r="A166" s="122" t="s">
        <v>74</v>
      </c>
      <c r="B166" s="122"/>
      <c r="C166" s="122"/>
      <c r="D166" s="122"/>
      <c r="E166" s="122"/>
      <c r="F166" s="122"/>
      <c r="G166" s="122"/>
      <c r="H166" s="7"/>
    </row>
    <row r="167" spans="1:8" ht="15.75" customHeight="1">
      <c r="A167" s="16" t="s">
        <v>97</v>
      </c>
      <c r="B167" s="3" t="s">
        <v>94</v>
      </c>
      <c r="C167" s="116" t="s">
        <v>26</v>
      </c>
      <c r="D167" s="116"/>
      <c r="E167" s="116"/>
      <c r="F167" s="123" t="s">
        <v>73</v>
      </c>
      <c r="G167" s="123"/>
      <c r="H167" s="7"/>
    </row>
    <row r="168" spans="1:8" ht="15.75">
      <c r="A168" s="44" t="s">
        <v>150</v>
      </c>
      <c r="B168" s="46" t="s">
        <v>150</v>
      </c>
      <c r="C168" s="146" t="s">
        <v>150</v>
      </c>
      <c r="D168" s="146"/>
      <c r="E168" s="146"/>
      <c r="F168" s="138" t="s">
        <v>150</v>
      </c>
      <c r="G168" s="138"/>
      <c r="H168" s="7"/>
    </row>
    <row r="169" spans="1:8" ht="15.75">
      <c r="A169" s="44" t="s">
        <v>150</v>
      </c>
      <c r="B169" s="46" t="s">
        <v>150</v>
      </c>
      <c r="C169" s="126" t="s">
        <v>150</v>
      </c>
      <c r="D169" s="126"/>
      <c r="E169" s="126"/>
      <c r="F169" s="138" t="s">
        <v>150</v>
      </c>
      <c r="G169" s="138"/>
      <c r="H169" s="7"/>
    </row>
    <row r="170" spans="1:8" s="2" customFormat="1" ht="15.75">
      <c r="A170" s="34"/>
      <c r="B170" s="28"/>
      <c r="C170" s="28"/>
      <c r="D170" s="28"/>
      <c r="E170" s="11"/>
      <c r="F170" s="11"/>
      <c r="G170" s="11"/>
      <c r="H170" s="11"/>
    </row>
    <row r="171" spans="1:8" ht="15.75">
      <c r="A171" s="122" t="s">
        <v>75</v>
      </c>
      <c r="B171" s="122"/>
      <c r="C171" s="122"/>
      <c r="D171" s="122"/>
      <c r="E171" s="122"/>
      <c r="F171" s="122"/>
      <c r="G171" s="122"/>
      <c r="H171" s="7"/>
    </row>
    <row r="172" spans="1:8" ht="15.75">
      <c r="A172" s="16" t="s">
        <v>97</v>
      </c>
      <c r="B172" s="3" t="s">
        <v>94</v>
      </c>
      <c r="C172" s="116" t="s">
        <v>26</v>
      </c>
      <c r="D172" s="116"/>
      <c r="E172" s="116"/>
      <c r="F172" s="123" t="s">
        <v>73</v>
      </c>
      <c r="G172" s="123"/>
      <c r="H172" s="7"/>
    </row>
    <row r="173" spans="1:8" ht="54" customHeight="1">
      <c r="A173" s="44">
        <v>2</v>
      </c>
      <c r="B173" s="46">
        <v>44592</v>
      </c>
      <c r="C173" s="146" t="s">
        <v>143</v>
      </c>
      <c r="D173" s="146"/>
      <c r="E173" s="146"/>
      <c r="F173" s="139" t="s">
        <v>220</v>
      </c>
      <c r="G173" s="139"/>
      <c r="H173" s="85"/>
    </row>
    <row r="174" spans="1:8" ht="27" customHeight="1">
      <c r="A174" s="44">
        <v>1</v>
      </c>
      <c r="B174" s="46">
        <v>44581</v>
      </c>
      <c r="C174" s="126" t="s">
        <v>144</v>
      </c>
      <c r="D174" s="126"/>
      <c r="E174" s="126"/>
      <c r="F174" s="139" t="s">
        <v>145</v>
      </c>
      <c r="G174" s="139"/>
      <c r="H174" s="7"/>
    </row>
    <row r="175" spans="1:8" ht="15" customHeight="1">
      <c r="A175" s="15"/>
      <c r="B175" s="7"/>
      <c r="C175" s="7"/>
      <c r="D175" s="7"/>
      <c r="E175" s="7"/>
      <c r="F175" s="7"/>
      <c r="G175" s="7"/>
      <c r="H175" s="7"/>
    </row>
    <row r="176" spans="1:8" ht="15.75">
      <c r="A176" s="122" t="s">
        <v>76</v>
      </c>
      <c r="B176" s="122"/>
      <c r="C176" s="122"/>
      <c r="D176" s="122"/>
      <c r="E176" s="122"/>
      <c r="F176" s="122"/>
      <c r="G176" s="122"/>
      <c r="H176" s="7"/>
    </row>
    <row r="177" spans="1:8" ht="15.75">
      <c r="A177" s="20" t="s">
        <v>3</v>
      </c>
      <c r="B177" s="3" t="s">
        <v>94</v>
      </c>
      <c r="C177" s="116" t="s">
        <v>77</v>
      </c>
      <c r="D177" s="116"/>
      <c r="E177" s="116"/>
      <c r="F177" s="123" t="s">
        <v>78</v>
      </c>
      <c r="G177" s="123"/>
      <c r="H177" s="7"/>
    </row>
    <row r="178" spans="1:8" ht="49.5" customHeight="1">
      <c r="A178" s="44">
        <v>2</v>
      </c>
      <c r="B178" s="46">
        <v>44622</v>
      </c>
      <c r="C178" s="117" t="s">
        <v>146</v>
      </c>
      <c r="D178" s="118"/>
      <c r="E178" s="119"/>
      <c r="F178" s="124" t="s">
        <v>147</v>
      </c>
      <c r="G178" s="125"/>
      <c r="H178" s="7"/>
    </row>
    <row r="179" spans="1:8" ht="50.25" customHeight="1">
      <c r="A179" s="44">
        <v>9</v>
      </c>
      <c r="B179" s="46">
        <v>44643</v>
      </c>
      <c r="C179" s="117" t="s">
        <v>148</v>
      </c>
      <c r="D179" s="118"/>
      <c r="E179" s="119"/>
      <c r="F179" s="120" t="s">
        <v>149</v>
      </c>
      <c r="G179" s="121"/>
      <c r="H179" s="7"/>
    </row>
    <row r="180" spans="1:8" ht="15.75">
      <c r="A180" s="15"/>
      <c r="B180" s="7"/>
      <c r="C180" s="7"/>
      <c r="D180" s="7"/>
      <c r="E180" s="7"/>
      <c r="F180" s="7"/>
      <c r="G180" s="7"/>
      <c r="H180" s="7"/>
    </row>
    <row r="181" spans="1:8" ht="17.25">
      <c r="A181" s="145" t="s">
        <v>79</v>
      </c>
      <c r="B181" s="145"/>
      <c r="C181" s="145"/>
      <c r="D181" s="145"/>
      <c r="E181" s="145"/>
      <c r="F181" s="145"/>
      <c r="G181" s="145"/>
      <c r="H181" s="7"/>
    </row>
    <row r="182" spans="1:8" ht="15.75">
      <c r="A182" s="122" t="s">
        <v>80</v>
      </c>
      <c r="B182" s="122"/>
      <c r="C182" s="122"/>
      <c r="D182" s="116" t="s">
        <v>83</v>
      </c>
      <c r="E182" s="116"/>
      <c r="F182" s="116"/>
      <c r="G182" s="116"/>
      <c r="H182" s="7"/>
    </row>
    <row r="183" spans="1:8" ht="15.75">
      <c r="A183" s="143">
        <v>2020</v>
      </c>
      <c r="B183" s="143"/>
      <c r="C183" s="143"/>
      <c r="D183" s="126">
        <v>1.77</v>
      </c>
      <c r="E183" s="126"/>
      <c r="F183" s="126"/>
      <c r="G183" s="126"/>
      <c r="H183" s="7"/>
    </row>
    <row r="184" spans="1:8" ht="53.25" customHeight="1">
      <c r="A184" s="143">
        <v>2021</v>
      </c>
      <c r="B184" s="143"/>
      <c r="C184" s="143"/>
      <c r="D184" s="144" t="s">
        <v>135</v>
      </c>
      <c r="E184" s="144"/>
      <c r="F184" s="144"/>
      <c r="G184" s="144"/>
      <c r="H184" s="7"/>
    </row>
    <row r="185" spans="1:8" ht="90" customHeight="1">
      <c r="A185" s="114" t="s">
        <v>136</v>
      </c>
      <c r="B185" s="115"/>
      <c r="C185" s="115"/>
      <c r="D185" s="115"/>
      <c r="E185" s="115"/>
      <c r="F185" s="115"/>
      <c r="G185" s="115"/>
      <c r="H185" s="7"/>
    </row>
    <row r="186" spans="1:8" ht="25.5" customHeight="1">
      <c r="A186" s="15"/>
      <c r="B186" s="7"/>
      <c r="C186" s="7"/>
      <c r="D186" s="7"/>
      <c r="E186" s="7"/>
      <c r="F186" s="7"/>
      <c r="G186" s="7"/>
      <c r="H186" s="7"/>
    </row>
  </sheetData>
  <mergeCells count="184">
    <mergeCell ref="A80:G80"/>
    <mergeCell ref="A67:G67"/>
    <mergeCell ref="A131:G131"/>
    <mergeCell ref="A75:A76"/>
    <mergeCell ref="B75:B76"/>
    <mergeCell ref="C75:C76"/>
    <mergeCell ref="D75:D76"/>
    <mergeCell ref="E75:E76"/>
    <mergeCell ref="F75:F76"/>
    <mergeCell ref="G75:G76"/>
    <mergeCell ref="E47:G47"/>
    <mergeCell ref="B48:D48"/>
    <mergeCell ref="E48:G48"/>
    <mergeCell ref="A45:G45"/>
    <mergeCell ref="A46:G46"/>
    <mergeCell ref="A55:G55"/>
    <mergeCell ref="A68:B68"/>
    <mergeCell ref="F68:G68"/>
    <mergeCell ref="A71:G71"/>
    <mergeCell ref="G63:G64"/>
    <mergeCell ref="F63:F64"/>
    <mergeCell ref="E63:E64"/>
    <mergeCell ref="D63:D64"/>
    <mergeCell ref="C63:C64"/>
    <mergeCell ref="B63:B64"/>
    <mergeCell ref="A63:A64"/>
    <mergeCell ref="B28:C28"/>
    <mergeCell ref="B29:C29"/>
    <mergeCell ref="B30:C30"/>
    <mergeCell ref="A7:G12"/>
    <mergeCell ref="A14:G19"/>
    <mergeCell ref="B23:C23"/>
    <mergeCell ref="D23:E23"/>
    <mergeCell ref="F23:G23"/>
    <mergeCell ref="B24:C24"/>
    <mergeCell ref="D24:E24"/>
    <mergeCell ref="F24:G24"/>
    <mergeCell ref="B25:C25"/>
    <mergeCell ref="B26:C26"/>
    <mergeCell ref="B27:C27"/>
    <mergeCell ref="F30:G30"/>
    <mergeCell ref="F28:G28"/>
    <mergeCell ref="F29:G29"/>
    <mergeCell ref="D28:E28"/>
    <mergeCell ref="D29:E29"/>
    <mergeCell ref="D30:E30"/>
    <mergeCell ref="A1:G2"/>
    <mergeCell ref="A3:G3"/>
    <mergeCell ref="A6:G6"/>
    <mergeCell ref="A13:G13"/>
    <mergeCell ref="A21:G21"/>
    <mergeCell ref="A22:G22"/>
    <mergeCell ref="F25:G25"/>
    <mergeCell ref="F26:G26"/>
    <mergeCell ref="F27:G27"/>
    <mergeCell ref="D25:E25"/>
    <mergeCell ref="D26:E26"/>
    <mergeCell ref="D27:E27"/>
    <mergeCell ref="A132:G132"/>
    <mergeCell ref="A40:G40"/>
    <mergeCell ref="B41:C41"/>
    <mergeCell ref="B42:C42"/>
    <mergeCell ref="B43:C43"/>
    <mergeCell ref="A69:G69"/>
    <mergeCell ref="C133:D133"/>
    <mergeCell ref="E133:F133"/>
    <mergeCell ref="C134:D134"/>
    <mergeCell ref="E134:F134"/>
    <mergeCell ref="A125:G125"/>
    <mergeCell ref="D126:F126"/>
    <mergeCell ref="D127:F127"/>
    <mergeCell ref="D128:F128"/>
    <mergeCell ref="D129:F129"/>
    <mergeCell ref="A61:G61"/>
    <mergeCell ref="C56:D56"/>
    <mergeCell ref="E56:F56"/>
    <mergeCell ref="C57:D57"/>
    <mergeCell ref="E57:F57"/>
    <mergeCell ref="E58:F58"/>
    <mergeCell ref="E59:F59"/>
    <mergeCell ref="C58:D58"/>
    <mergeCell ref="C59:D59"/>
    <mergeCell ref="D146:E146"/>
    <mergeCell ref="G144:G145"/>
    <mergeCell ref="A143:B146"/>
    <mergeCell ref="A139:G139"/>
    <mergeCell ref="A140:B140"/>
    <mergeCell ref="D140:E140"/>
    <mergeCell ref="A141:B142"/>
    <mergeCell ref="C141:C142"/>
    <mergeCell ref="D141:E141"/>
    <mergeCell ref="D142:E142"/>
    <mergeCell ref="F163:G163"/>
    <mergeCell ref="A166:G166"/>
    <mergeCell ref="C167:E167"/>
    <mergeCell ref="F167:G167"/>
    <mergeCell ref="C150:D150"/>
    <mergeCell ref="A148:G148"/>
    <mergeCell ref="C149:D149"/>
    <mergeCell ref="F149:G149"/>
    <mergeCell ref="F150:G150"/>
    <mergeCell ref="A122:G122"/>
    <mergeCell ref="A85:G85"/>
    <mergeCell ref="A183:C183"/>
    <mergeCell ref="A184:C184"/>
    <mergeCell ref="D183:G183"/>
    <mergeCell ref="D184:G184"/>
    <mergeCell ref="A181:G181"/>
    <mergeCell ref="A182:C182"/>
    <mergeCell ref="C177:E177"/>
    <mergeCell ref="C178:E178"/>
    <mergeCell ref="C168:E168"/>
    <mergeCell ref="F168:G168"/>
    <mergeCell ref="C169:E169"/>
    <mergeCell ref="C172:E172"/>
    <mergeCell ref="F172:G172"/>
    <mergeCell ref="C173:E173"/>
    <mergeCell ref="F173:G173"/>
    <mergeCell ref="C164:E164"/>
    <mergeCell ref="F164:G164"/>
    <mergeCell ref="A159:G159"/>
    <mergeCell ref="A161:G161"/>
    <mergeCell ref="A162:G162"/>
    <mergeCell ref="C163:E163"/>
    <mergeCell ref="A31:D31"/>
    <mergeCell ref="A32:D32"/>
    <mergeCell ref="A33:D33"/>
    <mergeCell ref="A34:D34"/>
    <mergeCell ref="E31:G31"/>
    <mergeCell ref="E32:G32"/>
    <mergeCell ref="E33:G33"/>
    <mergeCell ref="E34:G34"/>
    <mergeCell ref="A65:G65"/>
    <mergeCell ref="A36:G36"/>
    <mergeCell ref="A37:G37"/>
    <mergeCell ref="A38:G38"/>
    <mergeCell ref="A39:G39"/>
    <mergeCell ref="E41:F41"/>
    <mergeCell ref="E42:F42"/>
    <mergeCell ref="E43:F43"/>
    <mergeCell ref="A50:G50"/>
    <mergeCell ref="B51:D51"/>
    <mergeCell ref="E51:G51"/>
    <mergeCell ref="B52:D52"/>
    <mergeCell ref="E52:G52"/>
    <mergeCell ref="B53:D53"/>
    <mergeCell ref="E53:G53"/>
    <mergeCell ref="B47:D47"/>
    <mergeCell ref="A185:G185"/>
    <mergeCell ref="D182:G182"/>
    <mergeCell ref="C179:E179"/>
    <mergeCell ref="F179:G179"/>
    <mergeCell ref="A176:G176"/>
    <mergeCell ref="F177:G177"/>
    <mergeCell ref="F178:G178"/>
    <mergeCell ref="C174:E174"/>
    <mergeCell ref="A121:C121"/>
    <mergeCell ref="C156:D156"/>
    <mergeCell ref="F156:G156"/>
    <mergeCell ref="C157:D157"/>
    <mergeCell ref="F169:G169"/>
    <mergeCell ref="F174:G174"/>
    <mergeCell ref="A171:G171"/>
    <mergeCell ref="F157:G157"/>
    <mergeCell ref="C151:D151"/>
    <mergeCell ref="F151:G151"/>
    <mergeCell ref="C152:D152"/>
    <mergeCell ref="F152:G152"/>
    <mergeCell ref="C153:D153"/>
    <mergeCell ref="F153:G153"/>
    <mergeCell ref="C154:D154"/>
    <mergeCell ref="F154:G154"/>
    <mergeCell ref="C155:D155"/>
    <mergeCell ref="F155:G155"/>
    <mergeCell ref="C135:D135"/>
    <mergeCell ref="C136:D136"/>
    <mergeCell ref="C137:D137"/>
    <mergeCell ref="E135:F135"/>
    <mergeCell ref="E136:F136"/>
    <mergeCell ref="E137:F137"/>
    <mergeCell ref="D144:E145"/>
    <mergeCell ref="F144:F145"/>
    <mergeCell ref="D143:E143"/>
    <mergeCell ref="C143:C145"/>
  </mergeCells>
  <phoneticPr fontId="20" type="noConversion"/>
  <hyperlinks>
    <hyperlink ref="A22:G22" r:id="rId1" location="pdfviewer" display="Resolución INTN 133/2020. Conformación del Comité de Rendicion de Cuentas del INTN"/>
    <hyperlink ref="A38:G38" r:id="rId2" location="pdfviewer" display="Resolución INTN 075/2022. Que aprueba el Plan de Rendición de Cuentas del INTN 2022"/>
    <hyperlink ref="A40:G40" r:id="rId3" display="Plan de Rendición de Cuentas al Ciudadano del INTN 2022"/>
    <hyperlink ref="E48:G48" r:id="rId4" display="Publicación de Calificación al INTN de la SFP"/>
    <hyperlink ref="E52:G52" r:id="rId5" display="Nivel de Cumplimiento de la Ley 5282/14"/>
    <hyperlink ref="G42" r:id="rId6" location="pdfviewer"/>
    <hyperlink ref="G43" r:id="rId7" location="pdfviewer"/>
    <hyperlink ref="F178" r:id="rId8"/>
    <hyperlink ref="G87" r:id="rId9"/>
    <hyperlink ref="G88:G120" r:id="rId10" display="Ejecución Presupuestria 2022"/>
    <hyperlink ref="G83" r:id="rId11"/>
    <hyperlink ref="G82" r:id="rId12"/>
    <hyperlink ref="G134" r:id="rId13"/>
    <hyperlink ref="G135" r:id="rId14"/>
    <hyperlink ref="G136" r:id="rId15"/>
    <hyperlink ref="G137" r:id="rId16"/>
    <hyperlink ref="F141" r:id="rId17" location="pdfviewer"/>
    <hyperlink ref="F142" r:id="rId18" location="pdfviewer"/>
    <hyperlink ref="F143" r:id="rId19"/>
    <hyperlink ref="F144" r:id="rId20" display="http://nube.intn.gov.py/cloud/index.php/s/c2qWZ6jYfK2NKMA?path=%2FAnexos.%20Rendicion%20de%20Cuentas%20INTN.%20Primer%20Trimestre%202022"/>
    <hyperlink ref="F144:F145" r:id="rId21" display="Enlace"/>
    <hyperlink ref="F146" r:id="rId22"/>
    <hyperlink ref="G141" r:id="rId23" location="pdfviewer"/>
    <hyperlink ref="G142" r:id="rId24" location="pdfviewer"/>
    <hyperlink ref="G143" r:id="rId25" location="pdfviewer"/>
    <hyperlink ref="G144:G145" r:id="rId26" location="pdfviewer" display="Realizado por DTIC, DGDG, ATC, SG, DINF                                       Anexo 2                                         "/>
    <hyperlink ref="G146" r:id="rId27" location="/001%20Primer%20Trimestre%202022/Anexos%205.2/ANEXO%203%20-%20Tecnico%20en%20Aire%20Acondicionado.JPG"/>
    <hyperlink ref="G57" r:id="rId28" location="!/estadisticas/burbujas"/>
    <hyperlink ref="G58:G59" r:id="rId29" location="!/estadisticas/burbujas" display="Enlace"/>
    <hyperlink ref="G127" r:id="rId30" location="pdfviewer"/>
    <hyperlink ref="G128" r:id="rId31" location="pdfviewer"/>
    <hyperlink ref="G129" r:id="rId32" location="pdfviewer"/>
    <hyperlink ref="F150" r:id="rId33"/>
    <hyperlink ref="F151" r:id="rId34"/>
    <hyperlink ref="F152" r:id="rId35"/>
    <hyperlink ref="F153" r:id="rId36"/>
    <hyperlink ref="F154" r:id="rId37"/>
    <hyperlink ref="F155" r:id="rId38"/>
    <hyperlink ref="F156" r:id="rId39"/>
    <hyperlink ref="F157" r:id="rId40"/>
  </hyperlinks>
  <pageMargins left="0.23622047244094491" right="0.23622047244094491" top="0.74803149606299213" bottom="0.74803149606299213" header="0.31496062992125984" footer="0.31496062992125984"/>
  <pageSetup paperSize="9" scale="80" orientation="landscape" r:id="rId41"/>
  <drawing r:id="rId4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Saldivar</cp:lastModifiedBy>
  <cp:lastPrinted>2022-02-11T18:59:11Z</cp:lastPrinted>
  <dcterms:created xsi:type="dcterms:W3CDTF">2020-06-23T19:35:00Z</dcterms:created>
  <dcterms:modified xsi:type="dcterms:W3CDTF">2022-04-18T18:34:37Z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